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60" windowWidth="18760" windowHeight="1078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<sst xmlns="http://schemas.openxmlformats.org/spreadsheetml/2006/main" count="678" uniqueCount="331">
  <si>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</si>
  <si>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</si>
  <si>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</si>
  <si>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</si>
  <si>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</si>
  <si>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</si>
  <si>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</si>
  <si>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</si>
  <si>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</si>
  <si>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</si>
  <si>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</si>
  <si>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</si>
  <si>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</si>
  <si>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</si>
  <si>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</si>
  <si>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</si>
  <si>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</si>
  <si>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</si>
  <si>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</si>
  <si>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</si>
  <si>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</si>
  <si>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</si>
  <si>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</si>
  <si>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</si>
  <si>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</si>
  <si>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</si>
  <si>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</si>
  <si>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SINALOA</t>
  </si>
  <si>
    <t>MANUEL JESÚS CLOUTHIER CARRILLO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</si>
  <si>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</si>
  <si>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</si>
  <si>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</si>
  <si>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</si>
  <si>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</si>
  <si>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</si>
  <si>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</si>
  <si>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</si>
  <si>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</si>
  <si>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</si>
  <si>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</si>
  <si>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</si>
  <si>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</si>
  <si>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</si>
  <si>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</si>
  <si>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</si>
  <si>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</si>
  <si>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</si>
  <si>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</si>
  <si>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</si>
  <si>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</si>
  <si>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</si>
  <si>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ALEJANDRO DANIEL GARZA MONTES DE OCA</t>
  </si>
  <si>
    <t>ALFONSO TRUJANO SANCHEZ</t>
  </si>
  <si>
    <t>GONZALO NAVOR LANCHE</t>
  </si>
  <si>
    <t>PABLO JAIME DELGADO OREA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</si>
  <si>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</si>
  <si>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</si>
  <si>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</si>
  <si>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</si>
  <si>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</si>
  <si>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FRANCISCO JAVIER RODRÍGUEZ ESPEJEL</t>
  </si>
  <si>
    <t>SILVESTRE FERNÁNDEZ BARAJAS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</si>
  <si>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</si>
  <si>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</si>
  <si>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</si>
  <si>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</si>
  <si>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</si>
  <si>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</si>
  <si>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GABRIEL SALGADO AGUILAR</t>
  </si>
  <si>
    <t>DANTE FIGUEROA GALEANA</t>
  </si>
  <si>
    <t>WENDOLIN GUTIÉRREZ MEJÍA</t>
  </si>
  <si>
    <t>RAÚL PÉREZ ALONSO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</si>
  <si>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</si>
  <si>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</si>
  <si>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</si>
  <si>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</si>
  <si>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</si>
  <si>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</si>
  <si>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</si>
  <si>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</si>
  <si>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</si>
  <si>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</si>
  <si>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PABLO ABNER SALAZAR MENDIGUCHÍA</t>
  </si>
  <si>
    <t>TLAXCALA</t>
  </si>
  <si>
    <t>OBED JAVIER PÉREZ CRUZ</t>
  </si>
  <si>
    <t>JALISCO</t>
  </si>
  <si>
    <t>JOSÉ PEDRO KUMAMOTO AGUILAR</t>
  </si>
  <si>
    <t>ARMANDO APARICIO GALLARDO</t>
  </si>
  <si>
    <t>CESAR DANIEL GONZALEZ MADRUGA</t>
  </si>
  <si>
    <t>GUERRERO</t>
  </si>
  <si>
    <t>SOLEDAD ROMERO ESPINAL</t>
  </si>
  <si>
    <t>SONORA</t>
  </si>
  <si>
    <t>LUIS FERNANDO RODRÍGUEZ AHUMADA</t>
  </si>
  <si>
    <t>URIEL LÓPEZ PAREDES</t>
  </si>
  <si>
    <t>RAYMUNDO VÁZQUEZ CONCHAS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</si>
  <si>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</si>
  <si>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</si>
  <si>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</si>
  <si>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</si>
  <si>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</si>
  <si>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</si>
  <si>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</si>
  <si>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</si>
  <si>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TABASCO</t>
  </si>
  <si>
    <t>MARIO VICENTE PATRACA PASCUAL</t>
  </si>
  <si>
    <t>JOSÉ ROBERTO MEDINA MARTÍNEZ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</si>
  <si>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</si>
  <si>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</si>
  <si>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</si>
  <si>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</si>
  <si>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</si>
  <si>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</si>
  <si>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</si>
  <si>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</si>
  <si>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</si>
  <si>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</si>
  <si>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</si>
  <si>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</si>
  <si>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</si>
  <si>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</si>
  <si>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</si>
  <si>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</si>
  <si>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</si>
  <si>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</si>
  <si>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</si>
  <si>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NEIN LÓPEZ ACOSTA</t>
  </si>
  <si>
    <t>NORBERTO JESÚS DE LA ROSA BUENROSTRO</t>
  </si>
  <si>
    <t>MARÍA IDALIA PLATA RODRÍGUEZ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</si>
  <si>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</si>
  <si>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</si>
  <si>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</si>
  <si>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</si>
  <si>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</si>
  <si>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</si>
  <si>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</si>
  <si>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</si>
  <si>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</si>
  <si>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</si>
  <si>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</si>
  <si>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</si>
  <si>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</si>
  <si>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</si>
  <si>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</si>
  <si>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</si>
  <si>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</si>
  <si>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</si>
  <si>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</si>
  <si>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</si>
  <si>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</si>
  <si>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</si>
  <si>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</si>
  <si>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</si>
  <si>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</si>
  <si>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</si>
  <si>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</si>
  <si>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</si>
  <si>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</si>
  <si>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</si>
  <si>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</si>
  <si>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</si>
  <si>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</si>
  <si>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</si>
  <si>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</si>
  <si>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</si>
  <si>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</si>
  <si>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</si>
  <si>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</si>
  <si>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</si>
  <si>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</si>
  <si>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</si>
  <si>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</si>
  <si>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</si>
  <si>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</si>
  <si>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</si>
  <si>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</si>
  <si>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</si>
  <si>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</si>
  <si>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</si>
  <si>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</si>
  <si>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</si>
  <si>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</si>
  <si>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OAXACA</t>
  </si>
  <si>
    <t>ALEJANDRO ERIC CRUZ JUÁREZ</t>
  </si>
  <si>
    <t>RODRIGO CERDA CORNEJO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</si>
  <si>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</si>
  <si>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</si>
  <si>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</si>
  <si>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</si>
  <si>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</si>
  <si>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</si>
  <si>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</si>
  <si>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</si>
  <si>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</si>
  <si>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</si>
  <si>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</si>
  <si>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</si>
  <si>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</si>
  <si>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</si>
  <si>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</si>
  <si>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</si>
  <si>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</si>
  <si>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</si>
  <si>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</si>
  <si>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</si>
  <si>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</si>
  <si>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</si>
  <si>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</si>
  <si>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</si>
  <si>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</si>
  <si>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</si>
  <si>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</si>
  <si>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</si>
  <si>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</si>
  <si>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</si>
  <si>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</si>
  <si>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</si>
  <si>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</si>
  <si>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</si>
  <si>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</si>
  <si>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</si>
  <si>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</si>
  <si>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</si>
  <si>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</si>
  <si>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</si>
  <si>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</si>
  <si>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</si>
  <si>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</si>
  <si>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</si>
  <si>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</si>
  <si>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</si>
  <si>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</si>
  <si>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</si>
  <si>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</si>
  <si>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</si>
  <si>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</si>
  <si>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</si>
  <si>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</si>
  <si>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</si>
  <si>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</si>
  <si>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</si>
  <si>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</si>
  <si>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</si>
  <si>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</si>
  <si>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</si>
  <si>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</si>
  <si>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</si>
  <si>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</si>
  <si>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</si>
  <si>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</si>
  <si>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</si>
  <si>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</si>
  <si>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</si>
  <si>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</si>
  <si>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</si>
  <si>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</si>
  <si>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</si>
  <si>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</si>
  <si>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</si>
  <si>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</si>
  <si>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</si>
  <si>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</si>
  <si>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</si>
  <si>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</si>
  <si>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</si>
  <si>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</si>
  <si>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</si>
  <si>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</si>
  <si>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</si>
  <si>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</si>
  <si>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</si>
  <si>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</si>
  <si>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</si>
  <si>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</si>
  <si>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</si>
  <si>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</si>
  <si>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</si>
  <si>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</si>
  <si>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</si>
  <si>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</si>
  <si>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</si>
  <si>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</si>
  <si>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</si>
  <si>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</si>
  <si>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</si>
  <si>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</si>
  <si>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</si>
  <si>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</si>
  <si>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</si>
  <si>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</si>
  <si>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</si>
  <si>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</si>
  <si>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</si>
  <si>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</si>
  <si>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</si>
  <si>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</si>
  <si>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</si>
  <si>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</si>
  <si>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</si>
  <si>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</si>
  <si>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</si>
  <si>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</si>
  <si>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</si>
  <si>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</si>
  <si>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</si>
  <si>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</si>
  <si>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</si>
  <si>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</si>
  <si>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</si>
  <si>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</si>
  <si>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</si>
  <si>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</si>
  <si>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</si>
  <si>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</si>
  <si>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</si>
  <si>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</si>
  <si>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</si>
  <si>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</si>
  <si>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 DE MÉXICO</t>
  </si>
  <si>
    <t>MÉXICO</t>
  </si>
  <si>
    <t>NUEVO LEÓN</t>
  </si>
  <si>
    <t>MICHACÁN</t>
  </si>
  <si>
    <t>SAN LUIS POTOSÍ</t>
  </si>
  <si>
    <t>QUERÉTARO</t>
  </si>
  <si>
    <t>MÁX. de apoyos por auxiliar</t>
  </si>
  <si>
    <t>YUCATÁN</t>
  </si>
  <si>
    <t>MICHOACÁN</t>
  </si>
  <si>
    <t>JOSE LUIS GARCÍA  FRAPOLLI</t>
  </si>
  <si>
    <t xml:space="preserve">Desistimientos </t>
  </si>
  <si>
    <t>Ciudadanos que presentaron desistimientos para la candidatura a la que aspiran:</t>
  </si>
  <si>
    <t>Corte: 4/ene
00:00</t>
  </si>
  <si>
    <t>Aspirantes a una diputación federal (154)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</si>
</sst>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59">
    <font>
      <sz val="10"/>
      <name val="Arial"/>
      <family val="0"/>
    </font>
    <font>
      <b/>
      <sz val="10"/>
      <color indexed="9"/>
      <name val="Arial"/>
      <family val="0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sz val="11"/>
      <color indexed="9"/>
      <name val="Calibri"/>
      <family val="0"/>
    </font>
    <font>
      <sz val="8"/>
      <color indexed="9"/>
      <name val="Calibri"/>
      <family val="2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51" fillId="33" borderId="10" xfId="58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37" fillId="34" borderId="10" xfId="56" applyFont="1" applyFill="1" applyBorder="1" applyAlignment="1">
      <alignment horizontal="center" vertical="center" wrapText="1"/>
      <protection/>
    </xf>
    <xf numFmtId="3" fontId="37" fillId="34" borderId="10" xfId="56" applyNumberFormat="1" applyFont="1" applyFill="1" applyBorder="1" applyAlignment="1">
      <alignment horizontal="center" vertical="center" wrapText="1"/>
      <protection/>
    </xf>
    <xf numFmtId="9" fontId="37" fillId="34" borderId="10" xfId="60" applyFont="1" applyFill="1" applyBorder="1" applyAlignment="1">
      <alignment horizontal="center" vertical="center"/>
    </xf>
    <xf numFmtId="3" fontId="34" fillId="34" borderId="10" xfId="0" applyNumberFormat="1" applyFont="1" applyFill="1" applyBorder="1" applyAlignment="1">
      <alignment horizontal="center" vertical="center"/>
    </xf>
    <xf numFmtId="3" fontId="37" fillId="36" borderId="1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9" fontId="7" fillId="33" borderId="10" xfId="60" applyFont="1" applyFill="1" applyBorder="1" applyAlignment="1">
      <alignment horizontal="center" vertical="center"/>
    </xf>
    <xf numFmtId="0" fontId="54" fillId="33" borderId="10" xfId="56" applyFont="1" applyFill="1" applyBorder="1" applyAlignment="1">
      <alignment horizontal="center" wrapText="1"/>
      <protection/>
    </xf>
    <xf numFmtId="3" fontId="52" fillId="34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9" fontId="8" fillId="0" borderId="10" xfId="60" applyFont="1" applyBorder="1" applyAlignment="1">
      <alignment horizontal="center" vertical="center"/>
    </xf>
    <xf numFmtId="9" fontId="52" fillId="34" borderId="10" xfId="60" applyFont="1" applyFill="1" applyBorder="1" applyAlignment="1">
      <alignment horizontal="center" vertical="center"/>
    </xf>
    <xf numFmtId="164" fontId="8" fillId="0" borderId="10" xfId="6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9" fontId="8" fillId="33" borderId="10" xfId="60" applyFont="1" applyFill="1" applyBorder="1" applyAlignment="1">
      <alignment horizontal="center" vertical="center"/>
    </xf>
    <xf numFmtId="0" fontId="52" fillId="34" borderId="10" xfId="57" applyFont="1" applyFill="1" applyBorder="1" applyAlignment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164" fontId="7" fillId="33" borderId="1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5" fillId="37" borderId="10" xfId="56" applyFont="1" applyFill="1" applyBorder="1" applyAlignment="1" applyProtection="1">
      <alignment horizontal="center" vertical="center" wrapText="1"/>
      <protection locked="0"/>
    </xf>
    <xf numFmtId="0" fontId="55" fillId="37" borderId="10" xfId="56" applyFont="1" applyFill="1" applyBorder="1" applyAlignment="1">
      <alignment horizontal="center" vertical="center"/>
      <protection/>
    </xf>
    <xf numFmtId="0" fontId="55" fillId="37" borderId="10" xfId="56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60" applyFont="1" applyBorder="1" applyAlignment="1">
      <alignment horizontal="center" vertical="center"/>
    </xf>
    <xf numFmtId="164" fontId="7" fillId="0" borderId="10" xfId="6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 quotePrefix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 wrapText="1"/>
    </xf>
    <xf numFmtId="9" fontId="52" fillId="34" borderId="10" xfId="60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/>
    </xf>
    <xf numFmtId="0" fontId="34" fillId="37" borderId="12" xfId="58" applyFont="1" applyFill="1" applyBorder="1" applyAlignment="1">
      <alignment horizontal="center" vertical="center" wrapText="1"/>
      <protection/>
    </xf>
    <xf numFmtId="0" fontId="34" fillId="37" borderId="13" xfId="58" applyFont="1" applyFill="1" applyBorder="1" applyAlignment="1">
      <alignment horizontal="center" vertical="center" wrapText="1"/>
      <protection/>
    </xf>
    <xf numFmtId="0" fontId="34" fillId="37" borderId="10" xfId="56" applyFont="1" applyFill="1" applyBorder="1" applyAlignment="1">
      <alignment horizontal="center" vertical="center" wrapText="1"/>
      <protection/>
    </xf>
    <xf numFmtId="0" fontId="54" fillId="33" borderId="10" xfId="56" applyFont="1" applyFill="1" applyBorder="1" applyAlignment="1">
      <alignment horizontal="center"/>
      <protection/>
    </xf>
    <xf numFmtId="0" fontId="52" fillId="34" borderId="10" xfId="56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56" fillId="33" borderId="10" xfId="57" applyFont="1" applyFill="1" applyBorder="1" applyAlignment="1">
      <alignment horizontal="center"/>
      <protection/>
    </xf>
    <xf numFmtId="0" fontId="34" fillId="37" borderId="12" xfId="57" applyFont="1" applyFill="1" applyBorder="1" applyAlignment="1">
      <alignment horizontal="center" vertical="center" wrapText="1"/>
      <protection/>
    </xf>
    <xf numFmtId="0" fontId="34" fillId="37" borderId="13" xfId="57" applyFont="1" applyFill="1" applyBorder="1" applyAlignment="1">
      <alignment horizontal="center" vertical="center" wrapText="1"/>
      <protection/>
    </xf>
    <xf numFmtId="0" fontId="52" fillId="34" borderId="10" xfId="57" applyFont="1" applyFill="1" applyBorder="1" applyAlignment="1">
      <alignment horizontal="center" vertical="center" wrapText="1"/>
      <protection/>
    </xf>
    <xf numFmtId="0" fontId="57" fillId="37" borderId="15" xfId="56" applyFont="1" applyFill="1" applyBorder="1" applyAlignment="1">
      <alignment horizontal="center" vertical="center"/>
      <protection/>
    </xf>
    <xf numFmtId="0" fontId="57" fillId="37" borderId="0" xfId="56" applyFont="1" applyFill="1" applyBorder="1" applyAlignment="1">
      <alignment horizontal="center" vertical="center"/>
      <protection/>
    </xf>
    <xf numFmtId="0" fontId="58" fillId="33" borderId="16" xfId="56" applyFont="1" applyFill="1" applyBorder="1" applyAlignment="1">
      <alignment horizontal="center" vertical="center"/>
      <protection/>
    </xf>
    <xf numFmtId="0" fontId="58" fillId="33" borderId="17" xfId="56" applyFont="1" applyFill="1" applyBorder="1" applyAlignment="1">
      <alignment horizontal="center" vertical="center"/>
      <protection/>
    </xf>
    <xf numFmtId="0" fontId="52" fillId="34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52" fillId="34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0" fontId="7" fillId="33" borderId="1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0" fontId="7" fillId="0" borderId="10" xfId="60" applyNumberFormat="1" applyFont="1" applyBorder="1" applyAlignment="1">
      <alignment horizontal="center" vertical="center"/>
    </xf>
    <xf numFmtId="165" fontId="7" fillId="0" borderId="10" xfId="60" applyNumberFormat="1" applyFont="1" applyBorder="1" applyAlignment="1">
      <alignment horizontal="center" vertical="center"/>
    </xf>
    <xf numFmtId="3" fontId="7" fillId="37" borderId="10" xfId="0" applyNumberFormat="1" applyFont="1" applyFill="1" applyBorder="1" applyAlignment="1" quotePrefix="1">
      <alignment horizontal="center" vertical="center"/>
    </xf>
    <xf numFmtId="0" fontId="7" fillId="37" borderId="10" xfId="0" applyFont="1" applyFill="1" applyBorder="1" applyAlignment="1">
      <alignment horizontal="left" vertical="center"/>
    </xf>
    <xf numFmtId="9" fontId="7" fillId="33" borderId="0" xfId="6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3</xdr:col>
      <xdr:colOff>1047750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952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workbookViewId="0" topLeftCell="A1">
      <selection activeCell="C12" sqref="C12"/>
    </sheetView>
  </sheetViews>
  <sheetFormatPr defaultColWidth="11.421875" defaultRowHeight="12.75"/>
  <cols>
    <col min="1" max="1" width="5.28125" style="11" customWidth="1"/>
    <col min="2" max="2" width="24.8515625" style="11" customWidth="1"/>
    <col min="3" max="3" width="16.140625" style="11" customWidth="1"/>
    <col min="4" max="4" width="14.421875" style="11" customWidth="1"/>
    <col min="5" max="5" width="17.7109375" style="11" customWidth="1"/>
    <col min="6" max="6" width="13.140625" style="11" customWidth="1"/>
    <col min="7" max="7" width="16.7109375" style="11" customWidth="1"/>
    <col min="8" max="8" width="17.7109375" style="11" customWidth="1"/>
    <col min="9" max="9" width="17.28125" style="11" customWidth="1"/>
    <col min="10" max="10" width="30.421875" style="11" customWidth="1"/>
    <col min="11" max="16384" width="10.8515625" style="11" customWidth="1"/>
  </cols>
  <sheetData>
    <row r="1" spans="2:10" ht="81.75" customHeight="1">
      <c r="B1" s="1" t="s">
        <v>298</v>
      </c>
      <c r="C1" s="47" t="s">
        <v>299</v>
      </c>
      <c r="D1" s="48"/>
      <c r="E1" s="48"/>
      <c r="F1" s="48"/>
      <c r="G1" s="48"/>
      <c r="H1" s="48"/>
      <c r="I1" s="48"/>
      <c r="J1" s="48"/>
    </row>
    <row r="2" spans="2:10" ht="72">
      <c r="B2" s="2" t="s">
        <v>329</v>
      </c>
      <c r="C2" s="2" t="s">
        <v>0</v>
      </c>
      <c r="D2" s="2" t="s">
        <v>1</v>
      </c>
      <c r="E2" s="2" t="s">
        <v>300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301</v>
      </c>
    </row>
    <row r="3" spans="2:10" ht="15">
      <c r="B3" s="4" t="s">
        <v>7</v>
      </c>
      <c r="C3" s="23">
        <v>3466304</v>
      </c>
      <c r="D3" s="23">
        <v>110154</v>
      </c>
      <c r="E3" s="23">
        <v>31375</v>
      </c>
      <c r="F3" s="24">
        <v>0.28482851280933963</v>
      </c>
      <c r="G3" s="23">
        <v>78779</v>
      </c>
      <c r="H3" s="23">
        <v>110.47980876494024</v>
      </c>
      <c r="I3" s="23">
        <v>31.467799625978177</v>
      </c>
      <c r="J3" s="23">
        <v>1836828</v>
      </c>
    </row>
    <row r="4" spans="2:10" ht="15">
      <c r="B4" s="4" t="s">
        <v>8</v>
      </c>
      <c r="C4" s="23">
        <v>690407</v>
      </c>
      <c r="D4" s="23">
        <v>21345</v>
      </c>
      <c r="E4" s="23">
        <v>7661</v>
      </c>
      <c r="F4" s="24">
        <v>0.35891309440149916</v>
      </c>
      <c r="G4" s="23">
        <v>13684</v>
      </c>
      <c r="H4" s="23">
        <v>90.11969716747161</v>
      </c>
      <c r="I4" s="23">
        <v>32.345139376903255</v>
      </c>
      <c r="J4" s="23">
        <v>459725</v>
      </c>
    </row>
    <row r="5" spans="2:10" ht="15">
      <c r="B5" s="4" t="s">
        <v>9</v>
      </c>
      <c r="C5" s="23">
        <v>789495</v>
      </c>
      <c r="D5" s="23">
        <v>36473</v>
      </c>
      <c r="E5" s="23">
        <v>9892</v>
      </c>
      <c r="F5" s="24">
        <v>0.27121432292380665</v>
      </c>
      <c r="G5" s="23">
        <v>26581</v>
      </c>
      <c r="H5" s="23">
        <v>79.8114638091387</v>
      </c>
      <c r="I5" s="23">
        <v>21.64601211855345</v>
      </c>
      <c r="J5" s="23">
        <v>552598</v>
      </c>
    </row>
    <row r="6" spans="2:10" ht="15">
      <c r="B6" s="6" t="s">
        <v>10</v>
      </c>
      <c r="C6" s="7">
        <f>SUM(C3:C5)</f>
        <v>4946206</v>
      </c>
      <c r="D6" s="7">
        <f>SUM(D3:D5)</f>
        <v>167972</v>
      </c>
      <c r="E6" s="7">
        <f>SUM(E3:E5)</f>
        <v>48928</v>
      </c>
      <c r="F6" s="8">
        <f>E6/D6</f>
        <v>0.2912866430119306</v>
      </c>
      <c r="G6" s="7">
        <f>SUM(G3:G5)</f>
        <v>119044</v>
      </c>
      <c r="H6" s="9">
        <f>C6/E6</f>
        <v>101.09152223675605</v>
      </c>
      <c r="I6" s="9">
        <f>C6/D6</f>
        <v>29.4466101493106</v>
      </c>
      <c r="J6" s="10">
        <f>SUM(J3:J5)</f>
        <v>2849151</v>
      </c>
    </row>
    <row r="8" ht="13.5">
      <c r="B8" s="46"/>
    </row>
    <row r="9" spans="2:6" ht="13.5">
      <c r="B9" s="46"/>
      <c r="C9" s="75"/>
      <c r="D9" s="46"/>
      <c r="E9" s="46"/>
      <c r="F9" s="46"/>
    </row>
    <row r="10" spans="2:5" ht="13.5">
      <c r="B10" s="46"/>
      <c r="C10" s="75"/>
      <c r="D10" s="46"/>
      <c r="E10" s="46"/>
    </row>
    <row r="11" spans="3:5" ht="13.5">
      <c r="C11" s="75"/>
      <c r="D11" s="46"/>
      <c r="E11" s="46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8.8515625" style="21" customWidth="1"/>
    <col min="2" max="2" width="41.28125" style="0" customWidth="1"/>
    <col min="3" max="3" width="14.140625" style="0" customWidth="1"/>
    <col min="4" max="4" width="11.7109375" style="0" customWidth="1"/>
    <col min="5" max="5" width="13.28125" style="0" customWidth="1"/>
    <col min="6" max="6" width="11.7109375" style="0" customWidth="1"/>
    <col min="7" max="7" width="14.140625" style="0" customWidth="1"/>
    <col min="8" max="8" width="12.28125" style="0" customWidth="1"/>
    <col min="9" max="9" width="12.00390625" style="0" customWidth="1"/>
    <col min="10" max="10" width="11.7109375" style="0" customWidth="1"/>
    <col min="11" max="11" width="10.421875" style="0" customWidth="1"/>
    <col min="12" max="14" width="12.7109375" style="0" customWidth="1"/>
    <col min="15" max="15" width="30.421875" style="0" customWidth="1"/>
  </cols>
  <sheetData>
    <row r="1" spans="2:15" ht="99.75" customHeight="1">
      <c r="B1" s="13" t="s">
        <v>302</v>
      </c>
      <c r="C1" s="49" t="s">
        <v>299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72">
      <c r="B2" s="2" t="s">
        <v>329</v>
      </c>
      <c r="C2" s="14" t="s">
        <v>0</v>
      </c>
      <c r="D2" s="14" t="s">
        <v>1</v>
      </c>
      <c r="E2" s="14" t="s">
        <v>2</v>
      </c>
      <c r="F2" s="2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2" t="s">
        <v>16</v>
      </c>
      <c r="N2" s="2" t="s">
        <v>303</v>
      </c>
      <c r="O2" s="3" t="s">
        <v>301</v>
      </c>
    </row>
    <row r="3" spans="2:15" ht="13.5">
      <c r="B3" s="2" t="s">
        <v>13</v>
      </c>
      <c r="C3" s="14" t="s">
        <v>304</v>
      </c>
      <c r="D3" s="14" t="s">
        <v>305</v>
      </c>
      <c r="E3" s="14" t="s">
        <v>306</v>
      </c>
      <c r="F3" s="2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2" t="s">
        <v>312</v>
      </c>
      <c r="N3" s="2"/>
      <c r="O3" s="3" t="s">
        <v>313</v>
      </c>
    </row>
    <row r="4" spans="2:15" ht="13.5">
      <c r="B4" s="15" t="s">
        <v>17</v>
      </c>
      <c r="C4" s="16">
        <v>1373185</v>
      </c>
      <c r="D4" s="16">
        <v>29113</v>
      </c>
      <c r="E4" s="16">
        <v>11246</v>
      </c>
      <c r="F4" s="18">
        <f>E4/D4</f>
        <v>0.386287912616357</v>
      </c>
      <c r="G4" s="16">
        <v>17867</v>
      </c>
      <c r="H4" s="16">
        <f>C4/E4</f>
        <v>122.10430375244532</v>
      </c>
      <c r="I4" s="16">
        <v>47</v>
      </c>
      <c r="J4" s="16">
        <v>17866</v>
      </c>
      <c r="K4" s="16">
        <v>1</v>
      </c>
      <c r="L4" s="16">
        <v>866593</v>
      </c>
      <c r="M4" s="18">
        <f>C4/L4</f>
        <v>1.584578919977429</v>
      </c>
      <c r="N4" s="16">
        <f>_xlfn.RANK.EQ(M4,M$4:M$47)</f>
        <v>1</v>
      </c>
      <c r="O4" s="16">
        <v>751531</v>
      </c>
    </row>
    <row r="5" spans="2:15" ht="13.5">
      <c r="B5" s="15" t="s">
        <v>18</v>
      </c>
      <c r="C5" s="16">
        <v>842000</v>
      </c>
      <c r="D5" s="16">
        <v>47151</v>
      </c>
      <c r="E5" s="16">
        <v>9838</v>
      </c>
      <c r="F5" s="18">
        <f>E5/D5</f>
        <v>0.20864880914508707</v>
      </c>
      <c r="G5" s="16">
        <v>37313</v>
      </c>
      <c r="H5" s="16">
        <f>C5/E5</f>
        <v>85.58650132140679</v>
      </c>
      <c r="I5" s="16">
        <v>18</v>
      </c>
      <c r="J5" s="16">
        <v>22169</v>
      </c>
      <c r="K5" s="16">
        <v>1</v>
      </c>
      <c r="L5" s="16">
        <v>866593</v>
      </c>
      <c r="M5" s="18">
        <f>C5/L5</f>
        <v>0.9716210493276544</v>
      </c>
      <c r="N5" s="16">
        <f>_xlfn.RANK.EQ(M5,M$4:M$47)</f>
        <v>2</v>
      </c>
      <c r="O5" s="16">
        <v>565439</v>
      </c>
    </row>
    <row r="6" spans="2:15" ht="13.5">
      <c r="B6" s="15" t="s">
        <v>19</v>
      </c>
      <c r="C6" s="16">
        <v>616315</v>
      </c>
      <c r="D6" s="16">
        <v>6577</v>
      </c>
      <c r="E6" s="16">
        <v>1789</v>
      </c>
      <c r="F6" s="18">
        <f>E6/D6</f>
        <v>0.272008514520298</v>
      </c>
      <c r="G6" s="16">
        <v>4788</v>
      </c>
      <c r="H6" s="16">
        <f>C6/E6</f>
        <v>344.502515371716</v>
      </c>
      <c r="I6" s="16">
        <v>94</v>
      </c>
      <c r="J6" s="16">
        <v>55289</v>
      </c>
      <c r="K6" s="16">
        <v>1</v>
      </c>
      <c r="L6" s="16">
        <v>866593</v>
      </c>
      <c r="M6" s="18">
        <f>C6/L6</f>
        <v>0.7111931437249089</v>
      </c>
      <c r="N6" s="16">
        <f>_xlfn.RANK.EQ(M6,M$4:M$47)</f>
        <v>3</v>
      </c>
      <c r="O6" s="16">
        <v>272920</v>
      </c>
    </row>
    <row r="7" spans="2:15" ht="13.5">
      <c r="B7" s="15" t="s">
        <v>20</v>
      </c>
      <c r="C7" s="16">
        <v>277369</v>
      </c>
      <c r="D7" s="16">
        <v>436</v>
      </c>
      <c r="E7" s="16">
        <v>94</v>
      </c>
      <c r="F7" s="18">
        <f>E7/D7</f>
        <v>0.21559633027522937</v>
      </c>
      <c r="G7" s="16">
        <v>342</v>
      </c>
      <c r="H7" s="16">
        <f>C7/E7</f>
        <v>2950.7340425531916</v>
      </c>
      <c r="I7" s="16">
        <v>636</v>
      </c>
      <c r="J7" s="16">
        <v>75197</v>
      </c>
      <c r="K7" s="16">
        <v>1</v>
      </c>
      <c r="L7" s="16">
        <v>866593</v>
      </c>
      <c r="M7" s="18">
        <f>C7/L7</f>
        <v>0.32006835965672464</v>
      </c>
      <c r="N7" s="16">
        <f>_xlfn.RANK.EQ(M7,M$4:M$47)</f>
        <v>4</v>
      </c>
      <c r="O7" s="16">
        <v>14054</v>
      </c>
    </row>
    <row r="8" spans="2:15" ht="13.5">
      <c r="B8" s="15" t="s">
        <v>21</v>
      </c>
      <c r="C8" s="16">
        <v>131024</v>
      </c>
      <c r="D8" s="16">
        <v>9122</v>
      </c>
      <c r="E8" s="16">
        <v>3734</v>
      </c>
      <c r="F8" s="18">
        <f>E8/D8</f>
        <v>0.4093400570050428</v>
      </c>
      <c r="G8" s="16">
        <v>5388</v>
      </c>
      <c r="H8" s="16">
        <f>C8/E8</f>
        <v>35.08944831280129</v>
      </c>
      <c r="I8" s="16">
        <v>14</v>
      </c>
      <c r="J8" s="16">
        <v>2179</v>
      </c>
      <c r="K8" s="16">
        <v>1</v>
      </c>
      <c r="L8" s="16">
        <v>866593</v>
      </c>
      <c r="M8" s="18">
        <f>C8/L8</f>
        <v>0.15119438998468715</v>
      </c>
      <c r="N8" s="16">
        <f>_xlfn.RANK.EQ(M8,M$4:M$47)</f>
        <v>5</v>
      </c>
      <c r="O8" s="16">
        <v>124846</v>
      </c>
    </row>
    <row r="9" spans="2:15" ht="13.5">
      <c r="B9" s="15" t="s">
        <v>39</v>
      </c>
      <c r="C9" s="16">
        <v>105355</v>
      </c>
      <c r="D9" s="16">
        <v>10860</v>
      </c>
      <c r="E9" s="16">
        <v>3038</v>
      </c>
      <c r="F9" s="18">
        <f>E9/D9</f>
        <v>0.27974217311233884</v>
      </c>
      <c r="G9" s="16">
        <v>7822</v>
      </c>
      <c r="H9" s="16">
        <f>C9/E9</f>
        <v>34.67906517445688</v>
      </c>
      <c r="I9" s="16">
        <v>10</v>
      </c>
      <c r="J9" s="16">
        <v>1502</v>
      </c>
      <c r="K9" s="16">
        <v>1</v>
      </c>
      <c r="L9" s="16">
        <v>866593</v>
      </c>
      <c r="M9" s="18">
        <f>C9/L9</f>
        <v>0.12157379531106298</v>
      </c>
      <c r="N9" s="16">
        <f>_xlfn.RANK.EQ(M9,M$4:M$47)</f>
        <v>6</v>
      </c>
      <c r="O9" s="16">
        <v>58395</v>
      </c>
    </row>
    <row r="10" spans="2:15" ht="13.5">
      <c r="B10" s="15" t="s">
        <v>40</v>
      </c>
      <c r="C10" s="16">
        <v>36745</v>
      </c>
      <c r="D10" s="16">
        <v>1262</v>
      </c>
      <c r="E10" s="16">
        <v>374</v>
      </c>
      <c r="F10" s="18">
        <f>E10/D10</f>
        <v>0.29635499207606975</v>
      </c>
      <c r="G10" s="16">
        <v>888</v>
      </c>
      <c r="H10" s="16">
        <f>C10/E10</f>
        <v>98.24866310160428</v>
      </c>
      <c r="I10" s="16">
        <v>29</v>
      </c>
      <c r="J10" s="16">
        <v>5059</v>
      </c>
      <c r="K10" s="16">
        <v>1</v>
      </c>
      <c r="L10" s="16">
        <v>866593</v>
      </c>
      <c r="M10" s="18">
        <f>C10/L10</f>
        <v>0.042401681065967534</v>
      </c>
      <c r="N10" s="16">
        <f>_xlfn.RANK.EQ(M10,M$4:M$47)</f>
        <v>7</v>
      </c>
      <c r="O10" s="16">
        <v>16908</v>
      </c>
    </row>
    <row r="11" spans="2:15" ht="13.5">
      <c r="B11" s="15" t="s">
        <v>41</v>
      </c>
      <c r="C11" s="16">
        <v>32739</v>
      </c>
      <c r="D11" s="16">
        <v>33</v>
      </c>
      <c r="E11" s="16">
        <v>17</v>
      </c>
      <c r="F11" s="18">
        <f>E11/D11</f>
        <v>0.5151515151515151</v>
      </c>
      <c r="G11" s="16">
        <v>16</v>
      </c>
      <c r="H11" s="16">
        <f>C11/E11</f>
        <v>1925.8235294117646</v>
      </c>
      <c r="I11" s="16">
        <v>992</v>
      </c>
      <c r="J11" s="16">
        <v>8030</v>
      </c>
      <c r="K11" s="16">
        <v>1</v>
      </c>
      <c r="L11" s="16">
        <v>866593</v>
      </c>
      <c r="M11" s="18">
        <f>C11/L11</f>
        <v>0.03777898044410698</v>
      </c>
      <c r="N11" s="16">
        <f>_xlfn.RANK.EQ(M11,M$4:M$47)</f>
        <v>8</v>
      </c>
      <c r="O11" s="16">
        <v>2538</v>
      </c>
    </row>
    <row r="12" spans="2:15" ht="13.5">
      <c r="B12" s="15" t="s">
        <v>42</v>
      </c>
      <c r="C12" s="16">
        <v>22939</v>
      </c>
      <c r="D12" s="16">
        <v>616</v>
      </c>
      <c r="E12" s="16">
        <v>223</v>
      </c>
      <c r="F12" s="18">
        <f>E12/D12</f>
        <v>0.362012987012987</v>
      </c>
      <c r="G12" s="16">
        <v>393</v>
      </c>
      <c r="H12" s="16">
        <f>C12/E12</f>
        <v>102.86547085201794</v>
      </c>
      <c r="I12" s="16">
        <v>37</v>
      </c>
      <c r="J12" s="16">
        <v>1901</v>
      </c>
      <c r="K12" s="16">
        <v>1</v>
      </c>
      <c r="L12" s="16">
        <v>866593</v>
      </c>
      <c r="M12" s="18">
        <f>C12/L12</f>
        <v>0.026470326900863497</v>
      </c>
      <c r="N12" s="16">
        <f>_xlfn.RANK.EQ(M12,M$4:M$47)</f>
        <v>9</v>
      </c>
      <c r="O12" s="16">
        <v>10174</v>
      </c>
    </row>
    <row r="13" spans="2:15" ht="13.5">
      <c r="B13" s="15" t="s">
        <v>43</v>
      </c>
      <c r="C13" s="16">
        <v>7397</v>
      </c>
      <c r="D13" s="16">
        <v>1047</v>
      </c>
      <c r="E13" s="16">
        <v>183</v>
      </c>
      <c r="F13" s="18">
        <f>E13/D13</f>
        <v>0.17478510028653296</v>
      </c>
      <c r="G13" s="16">
        <v>864</v>
      </c>
      <c r="H13" s="16">
        <f>C13/E13</f>
        <v>40.4207650273224</v>
      </c>
      <c r="I13" s="16">
        <v>7</v>
      </c>
      <c r="J13" s="16">
        <v>1050</v>
      </c>
      <c r="K13" s="16">
        <v>1</v>
      </c>
      <c r="L13" s="16">
        <v>866593</v>
      </c>
      <c r="M13" s="18">
        <f>C13/L13</f>
        <v>0.008535725536670617</v>
      </c>
      <c r="N13" s="16">
        <f>_xlfn.RANK.EQ(M13,M$4:M$47)</f>
        <v>10</v>
      </c>
      <c r="O13" s="16">
        <v>3486</v>
      </c>
    </row>
    <row r="14" spans="2:15" ht="13.5">
      <c r="B14" s="15" t="s">
        <v>44</v>
      </c>
      <c r="C14" s="16">
        <v>4728</v>
      </c>
      <c r="D14" s="16">
        <v>536</v>
      </c>
      <c r="E14" s="16">
        <v>142</v>
      </c>
      <c r="F14" s="18">
        <f>E14/D14</f>
        <v>0.26492537313432835</v>
      </c>
      <c r="G14" s="16">
        <v>394</v>
      </c>
      <c r="H14" s="16">
        <f>C14/E14</f>
        <v>33.29577464788732</v>
      </c>
      <c r="I14" s="16">
        <v>9</v>
      </c>
      <c r="J14" s="16">
        <v>635</v>
      </c>
      <c r="K14" s="16">
        <v>1</v>
      </c>
      <c r="L14" s="16">
        <v>866593</v>
      </c>
      <c r="M14" s="18">
        <f>C14/L14</f>
        <v>0.005455848362495428</v>
      </c>
      <c r="N14" s="16">
        <f>_xlfn.RANK.EQ(M14,M$4:M$47)</f>
        <v>11</v>
      </c>
      <c r="O14" s="16">
        <v>3880</v>
      </c>
    </row>
    <row r="15" spans="2:15" ht="13.5">
      <c r="B15" s="15" t="s">
        <v>45</v>
      </c>
      <c r="C15" s="16">
        <v>2790</v>
      </c>
      <c r="D15" s="16">
        <v>107</v>
      </c>
      <c r="E15" s="16">
        <v>21</v>
      </c>
      <c r="F15" s="18">
        <f>E15/D15</f>
        <v>0.19626168224299065</v>
      </c>
      <c r="G15" s="16">
        <v>86</v>
      </c>
      <c r="H15" s="16">
        <f>C15/E15</f>
        <v>132.85714285714286</v>
      </c>
      <c r="I15" s="16">
        <v>26</v>
      </c>
      <c r="J15" s="16">
        <v>769</v>
      </c>
      <c r="K15" s="16">
        <v>1</v>
      </c>
      <c r="L15" s="16">
        <v>866593</v>
      </c>
      <c r="M15" s="20">
        <f>C15/L15</f>
        <v>0.0032195044271070734</v>
      </c>
      <c r="N15" s="16">
        <f>_xlfn.RANK.EQ(M15,M$4:M$47)</f>
        <v>12</v>
      </c>
      <c r="O15" s="16">
        <v>1635</v>
      </c>
    </row>
    <row r="16" spans="2:15" ht="13.5">
      <c r="B16" s="15" t="s">
        <v>46</v>
      </c>
      <c r="C16" s="16">
        <v>2038</v>
      </c>
      <c r="D16" s="16">
        <v>105</v>
      </c>
      <c r="E16" s="16">
        <v>57</v>
      </c>
      <c r="F16" s="18">
        <f>E16/D16</f>
        <v>0.5428571428571428</v>
      </c>
      <c r="G16" s="16">
        <v>48</v>
      </c>
      <c r="H16" s="16">
        <f>C16/E16</f>
        <v>35.75438596491228</v>
      </c>
      <c r="I16" s="16">
        <v>19</v>
      </c>
      <c r="J16" s="16">
        <v>204</v>
      </c>
      <c r="K16" s="16">
        <v>1</v>
      </c>
      <c r="L16" s="16">
        <v>866593</v>
      </c>
      <c r="M16" s="20">
        <f>C16/L16</f>
        <v>0.002351738359299002</v>
      </c>
      <c r="N16" s="16">
        <f>_xlfn.RANK.EQ(M16,M$4:M$47)</f>
        <v>13</v>
      </c>
      <c r="O16" s="16">
        <v>1174</v>
      </c>
    </row>
    <row r="17" spans="2:15" ht="13.5">
      <c r="B17" s="15" t="s">
        <v>47</v>
      </c>
      <c r="C17" s="16">
        <v>1683</v>
      </c>
      <c r="D17" s="16">
        <v>356</v>
      </c>
      <c r="E17" s="16">
        <v>103</v>
      </c>
      <c r="F17" s="18">
        <f>E17/D17</f>
        <v>0.2893258426966292</v>
      </c>
      <c r="G17" s="16">
        <v>253</v>
      </c>
      <c r="H17" s="16">
        <f>C17/E17</f>
        <v>16.339805825242717</v>
      </c>
      <c r="I17" s="16">
        <v>5</v>
      </c>
      <c r="J17" s="16">
        <v>206</v>
      </c>
      <c r="K17" s="16">
        <v>1</v>
      </c>
      <c r="L17" s="16">
        <v>866593</v>
      </c>
      <c r="M17" s="20">
        <f>C17/L17</f>
        <v>0.0019420881544162023</v>
      </c>
      <c r="N17" s="16">
        <f>_xlfn.RANK.EQ(M17,M$4:M$47)</f>
        <v>14</v>
      </c>
      <c r="O17" s="16">
        <v>1327</v>
      </c>
    </row>
    <row r="18" spans="2:15" ht="13.5">
      <c r="B18" s="15" t="s">
        <v>48</v>
      </c>
      <c r="C18" s="16">
        <v>1511</v>
      </c>
      <c r="D18" s="16">
        <v>124</v>
      </c>
      <c r="E18" s="16">
        <v>22</v>
      </c>
      <c r="F18" s="18">
        <f>E18/D18</f>
        <v>0.1774193548387097</v>
      </c>
      <c r="G18" s="16">
        <v>102</v>
      </c>
      <c r="H18" s="16">
        <f>C18/E18</f>
        <v>68.68181818181819</v>
      </c>
      <c r="I18" s="16">
        <v>12</v>
      </c>
      <c r="J18" s="16">
        <v>522</v>
      </c>
      <c r="K18" s="16">
        <v>1</v>
      </c>
      <c r="L18" s="16">
        <v>866593</v>
      </c>
      <c r="M18" s="20">
        <f>C18/L18</f>
        <v>0.001743609745289888</v>
      </c>
      <c r="N18" s="16">
        <f>_xlfn.RANK.EQ(M18,M$4:M$47)</f>
        <v>15</v>
      </c>
      <c r="O18" s="16">
        <v>1380</v>
      </c>
    </row>
    <row r="19" spans="2:15" ht="13.5">
      <c r="B19" s="15" t="s">
        <v>49</v>
      </c>
      <c r="C19" s="16">
        <v>1490</v>
      </c>
      <c r="D19" s="16">
        <v>152</v>
      </c>
      <c r="E19" s="16">
        <v>31</v>
      </c>
      <c r="F19" s="18">
        <f>E19/D19</f>
        <v>0.20394736842105263</v>
      </c>
      <c r="G19" s="16">
        <v>121</v>
      </c>
      <c r="H19" s="16">
        <f>C19/E19</f>
        <v>48.064516129032256</v>
      </c>
      <c r="I19" s="16">
        <v>10</v>
      </c>
      <c r="J19" s="16">
        <v>756</v>
      </c>
      <c r="K19" s="16">
        <v>1</v>
      </c>
      <c r="L19" s="16">
        <v>866593</v>
      </c>
      <c r="M19" s="20">
        <f>C19/L19</f>
        <v>0.001719376916268652</v>
      </c>
      <c r="N19" s="16">
        <f>_xlfn.RANK.EQ(M19,M$4:M$47)</f>
        <v>16</v>
      </c>
      <c r="O19" s="16">
        <v>1081</v>
      </c>
    </row>
    <row r="20" spans="2:15" ht="13.5">
      <c r="B20" s="15" t="s">
        <v>50</v>
      </c>
      <c r="C20" s="16">
        <v>1143</v>
      </c>
      <c r="D20" s="16">
        <v>66</v>
      </c>
      <c r="E20" s="16">
        <v>22</v>
      </c>
      <c r="F20" s="18">
        <f>E20/D20</f>
        <v>0.3333333333333333</v>
      </c>
      <c r="G20" s="16">
        <v>44</v>
      </c>
      <c r="H20" s="16">
        <f>C20/E20</f>
        <v>51.95454545454545</v>
      </c>
      <c r="I20" s="16">
        <v>17</v>
      </c>
      <c r="J20" s="16">
        <v>511</v>
      </c>
      <c r="K20" s="16">
        <v>1</v>
      </c>
      <c r="L20" s="16">
        <v>866593</v>
      </c>
      <c r="M20" s="20">
        <f>C20/L20</f>
        <v>0.0013189582652987043</v>
      </c>
      <c r="N20" s="16">
        <f>_xlfn.RANK.EQ(M20,M$4:M$47)</f>
        <v>17</v>
      </c>
      <c r="O20" s="16">
        <v>994</v>
      </c>
    </row>
    <row r="21" spans="2:15" ht="13.5">
      <c r="B21" s="15" t="s">
        <v>53</v>
      </c>
      <c r="C21" s="16">
        <v>679</v>
      </c>
      <c r="D21" s="16">
        <v>514</v>
      </c>
      <c r="E21" s="16">
        <v>46</v>
      </c>
      <c r="F21" s="18">
        <f>E21/D21</f>
        <v>0.08949416342412451</v>
      </c>
      <c r="G21" s="16">
        <v>468</v>
      </c>
      <c r="H21" s="16">
        <f>C21/E21</f>
        <v>14.76086956521739</v>
      </c>
      <c r="I21" s="16">
        <v>1</v>
      </c>
      <c r="J21" s="16">
        <v>115</v>
      </c>
      <c r="K21" s="16">
        <v>1</v>
      </c>
      <c r="L21" s="16">
        <v>866593</v>
      </c>
      <c r="M21" s="20">
        <f>C21/L21</f>
        <v>0.0007835281383532985</v>
      </c>
      <c r="N21" s="16">
        <f>_xlfn.RANK.EQ(M21,M$4:M$47)</f>
        <v>18</v>
      </c>
      <c r="O21" s="16">
        <v>575</v>
      </c>
    </row>
    <row r="22" spans="2:15" ht="13.5">
      <c r="B22" s="15" t="s">
        <v>51</v>
      </c>
      <c r="C22" s="16">
        <v>646</v>
      </c>
      <c r="D22" s="16">
        <v>211</v>
      </c>
      <c r="E22" s="16">
        <v>47</v>
      </c>
      <c r="F22" s="18">
        <f>E22/D22</f>
        <v>0.22274881516587677</v>
      </c>
      <c r="G22" s="16">
        <v>164</v>
      </c>
      <c r="H22" s="16">
        <f>C22/E22</f>
        <v>13.74468085106383</v>
      </c>
      <c r="I22" s="16">
        <v>3</v>
      </c>
      <c r="J22" s="16">
        <v>175</v>
      </c>
      <c r="K22" s="16">
        <v>1</v>
      </c>
      <c r="L22" s="16">
        <v>866593</v>
      </c>
      <c r="M22" s="20">
        <f>C22/L22</f>
        <v>0.0007454479784627847</v>
      </c>
      <c r="N22" s="16">
        <f>_xlfn.RANK.EQ(M22,M$4:M$47)</f>
        <v>19</v>
      </c>
      <c r="O22" s="16">
        <v>607</v>
      </c>
    </row>
    <row r="23" spans="2:15" ht="13.5">
      <c r="B23" s="70" t="s">
        <v>52</v>
      </c>
      <c r="C23" s="36">
        <v>635</v>
      </c>
      <c r="D23" s="36">
        <v>200</v>
      </c>
      <c r="E23" s="36">
        <v>42</v>
      </c>
      <c r="F23" s="37">
        <f>E23/D23</f>
        <v>0.21</v>
      </c>
      <c r="G23" s="36">
        <v>158</v>
      </c>
      <c r="H23" s="36">
        <f>C23/E23</f>
        <v>15.119047619047619</v>
      </c>
      <c r="I23" s="36">
        <v>3</v>
      </c>
      <c r="J23" s="36">
        <v>106</v>
      </c>
      <c r="K23" s="36">
        <v>1</v>
      </c>
      <c r="L23" s="36">
        <v>866593</v>
      </c>
      <c r="M23" s="38">
        <f>C23/L23</f>
        <v>0.0007327545918326135</v>
      </c>
      <c r="N23" s="36">
        <f>_xlfn.RANK.EQ(M23,M$4:M$47)</f>
        <v>20</v>
      </c>
      <c r="O23" s="36">
        <v>566</v>
      </c>
    </row>
    <row r="24" spans="2:15" ht="13.5">
      <c r="B24" s="70" t="s">
        <v>54</v>
      </c>
      <c r="C24" s="36">
        <v>584</v>
      </c>
      <c r="D24" s="36">
        <v>237</v>
      </c>
      <c r="E24" s="36">
        <v>51</v>
      </c>
      <c r="F24" s="37">
        <f>E24/D24</f>
        <v>0.21518987341772153</v>
      </c>
      <c r="G24" s="36">
        <v>186</v>
      </c>
      <c r="H24" s="36">
        <f>C24/E24</f>
        <v>11.450980392156863</v>
      </c>
      <c r="I24" s="36">
        <v>2</v>
      </c>
      <c r="J24" s="36">
        <v>142</v>
      </c>
      <c r="K24" s="36">
        <v>1</v>
      </c>
      <c r="L24" s="36">
        <v>866593</v>
      </c>
      <c r="M24" s="38">
        <f>C24/L24</f>
        <v>0.0006739034356381831</v>
      </c>
      <c r="N24" s="36">
        <f>_xlfn.RANK.EQ(M24,M$4:M$47)</f>
        <v>21</v>
      </c>
      <c r="O24" s="36">
        <v>525</v>
      </c>
    </row>
    <row r="25" spans="2:15" ht="13.5">
      <c r="B25" s="70" t="s">
        <v>55</v>
      </c>
      <c r="C25" s="36">
        <v>581</v>
      </c>
      <c r="D25" s="36">
        <v>142</v>
      </c>
      <c r="E25" s="36">
        <v>22</v>
      </c>
      <c r="F25" s="37">
        <f>E25/D25</f>
        <v>0.15492957746478872</v>
      </c>
      <c r="G25" s="36">
        <v>120</v>
      </c>
      <c r="H25" s="36">
        <f>C25/E25</f>
        <v>26.40909090909091</v>
      </c>
      <c r="I25" s="36">
        <v>4</v>
      </c>
      <c r="J25" s="36">
        <v>135</v>
      </c>
      <c r="K25" s="36">
        <v>1</v>
      </c>
      <c r="L25" s="36">
        <v>866593</v>
      </c>
      <c r="M25" s="38">
        <f>C25/L25</f>
        <v>0.0006704416029208637</v>
      </c>
      <c r="N25" s="36">
        <f>_xlfn.RANK.EQ(M25,M$4:M$47)</f>
        <v>22</v>
      </c>
      <c r="O25" s="36">
        <v>499</v>
      </c>
    </row>
    <row r="26" spans="2:15" ht="13.5">
      <c r="B26" s="70" t="s">
        <v>56</v>
      </c>
      <c r="C26" s="36">
        <v>476</v>
      </c>
      <c r="D26" s="36">
        <v>98</v>
      </c>
      <c r="E26" s="36">
        <v>21</v>
      </c>
      <c r="F26" s="37">
        <f>E26/D26</f>
        <v>0.21428571428571427</v>
      </c>
      <c r="G26" s="36">
        <v>77</v>
      </c>
      <c r="H26" s="36">
        <f>C26/E26</f>
        <v>22.666666666666668</v>
      </c>
      <c r="I26" s="36">
        <v>5</v>
      </c>
      <c r="J26" s="36">
        <v>230</v>
      </c>
      <c r="K26" s="36">
        <v>1</v>
      </c>
      <c r="L26" s="36">
        <v>866593</v>
      </c>
      <c r="M26" s="38">
        <f>C26/L26</f>
        <v>0.0005492774578146834</v>
      </c>
      <c r="N26" s="36">
        <f>_xlfn.RANK.EQ(M26,M$4:M$47)</f>
        <v>23</v>
      </c>
      <c r="O26" s="36">
        <v>429</v>
      </c>
    </row>
    <row r="27" spans="2:15" ht="13.5">
      <c r="B27" s="70" t="s">
        <v>57</v>
      </c>
      <c r="C27" s="36">
        <v>419</v>
      </c>
      <c r="D27" s="36">
        <v>94</v>
      </c>
      <c r="E27" s="36">
        <v>28</v>
      </c>
      <c r="F27" s="37">
        <f>E27/D27</f>
        <v>0.2978723404255319</v>
      </c>
      <c r="G27" s="36">
        <v>66</v>
      </c>
      <c r="H27" s="36">
        <f>C27/E27</f>
        <v>14.964285714285714</v>
      </c>
      <c r="I27" s="36">
        <v>4</v>
      </c>
      <c r="J27" s="36">
        <v>144</v>
      </c>
      <c r="K27" s="36">
        <v>1</v>
      </c>
      <c r="L27" s="36">
        <v>866593</v>
      </c>
      <c r="M27" s="71">
        <f>C27/L27</f>
        <v>0.00048350263618561425</v>
      </c>
      <c r="N27" s="36">
        <f>_xlfn.RANK.EQ(M27,M$4:M$47)</f>
        <v>24</v>
      </c>
      <c r="O27" s="36">
        <v>369</v>
      </c>
    </row>
    <row r="28" spans="2:15" ht="13.5">
      <c r="B28" s="70" t="s">
        <v>58</v>
      </c>
      <c r="C28" s="36">
        <v>267</v>
      </c>
      <c r="D28" s="36">
        <v>62</v>
      </c>
      <c r="E28" s="36">
        <v>10</v>
      </c>
      <c r="F28" s="37">
        <f>E28/D28</f>
        <v>0.16129032258064516</v>
      </c>
      <c r="G28" s="36">
        <v>52</v>
      </c>
      <c r="H28" s="36">
        <f>C28/E28</f>
        <v>26.7</v>
      </c>
      <c r="I28" s="36">
        <v>4</v>
      </c>
      <c r="J28" s="36">
        <v>173</v>
      </c>
      <c r="K28" s="36">
        <v>1</v>
      </c>
      <c r="L28" s="36">
        <v>866593</v>
      </c>
      <c r="M28" s="71">
        <f>C28/L28</f>
        <v>0.0003081031118414296</v>
      </c>
      <c r="N28" s="36">
        <f>_xlfn.RANK.EQ(M28,M$4:M$47)</f>
        <v>25</v>
      </c>
      <c r="O28" s="36">
        <v>179</v>
      </c>
    </row>
    <row r="29" spans="2:15" ht="13.5">
      <c r="B29" s="70" t="s">
        <v>59</v>
      </c>
      <c r="C29" s="36">
        <v>255</v>
      </c>
      <c r="D29" s="36">
        <v>99</v>
      </c>
      <c r="E29" s="36">
        <v>13</v>
      </c>
      <c r="F29" s="37">
        <f>E29/D29</f>
        <v>0.13131313131313133</v>
      </c>
      <c r="G29" s="36">
        <v>86</v>
      </c>
      <c r="H29" s="36">
        <f>C29/E29</f>
        <v>19.615384615384617</v>
      </c>
      <c r="I29" s="36">
        <v>3</v>
      </c>
      <c r="J29" s="36">
        <v>165</v>
      </c>
      <c r="K29" s="36">
        <v>1</v>
      </c>
      <c r="L29" s="36">
        <v>866593</v>
      </c>
      <c r="M29" s="71">
        <f>C29/L29</f>
        <v>0.00029425578097215185</v>
      </c>
      <c r="N29" s="36">
        <f>_xlfn.RANK.EQ(M29,M$4:M$47)</f>
        <v>26</v>
      </c>
      <c r="O29" s="36">
        <v>158</v>
      </c>
    </row>
    <row r="30" spans="2:15" ht="13.5">
      <c r="B30" s="70" t="s">
        <v>61</v>
      </c>
      <c r="C30" s="36">
        <v>190</v>
      </c>
      <c r="D30" s="36">
        <v>43</v>
      </c>
      <c r="E30" s="36">
        <v>16</v>
      </c>
      <c r="F30" s="37">
        <f>E30/D30</f>
        <v>0.37209302325581395</v>
      </c>
      <c r="G30" s="36">
        <v>27</v>
      </c>
      <c r="H30" s="36">
        <f>C30/E30</f>
        <v>11.875</v>
      </c>
      <c r="I30" s="36">
        <v>4</v>
      </c>
      <c r="J30" s="36">
        <v>49</v>
      </c>
      <c r="K30" s="36">
        <v>1</v>
      </c>
      <c r="L30" s="36">
        <v>866593</v>
      </c>
      <c r="M30" s="71">
        <f>C30/L30</f>
        <v>0.0002192494054302308</v>
      </c>
      <c r="N30" s="36">
        <f>_xlfn.RANK.EQ(M30,M$4:M$47)</f>
        <v>27</v>
      </c>
      <c r="O30" s="36">
        <v>176</v>
      </c>
    </row>
    <row r="31" spans="2:15" ht="13.5">
      <c r="B31" s="70" t="s">
        <v>60</v>
      </c>
      <c r="C31" s="36">
        <v>187</v>
      </c>
      <c r="D31" s="36">
        <v>116</v>
      </c>
      <c r="E31" s="36">
        <v>19</v>
      </c>
      <c r="F31" s="37">
        <f>E31/D31</f>
        <v>0.16379310344827586</v>
      </c>
      <c r="G31" s="36">
        <v>97</v>
      </c>
      <c r="H31" s="36">
        <f>C31/E31</f>
        <v>9.842105263157896</v>
      </c>
      <c r="I31" s="36">
        <v>2</v>
      </c>
      <c r="J31" s="36">
        <v>67</v>
      </c>
      <c r="K31" s="36">
        <v>1</v>
      </c>
      <c r="L31" s="36">
        <v>866593</v>
      </c>
      <c r="M31" s="71">
        <f>C31/L31</f>
        <v>0.00021578757271291136</v>
      </c>
      <c r="N31" s="36">
        <f>_xlfn.RANK.EQ(M31,M$4:M$47)</f>
        <v>28</v>
      </c>
      <c r="O31" s="36">
        <v>178</v>
      </c>
    </row>
    <row r="32" spans="2:15" ht="13.5">
      <c r="B32" s="70" t="s">
        <v>62</v>
      </c>
      <c r="C32" s="36">
        <v>158</v>
      </c>
      <c r="D32" s="36">
        <v>71</v>
      </c>
      <c r="E32" s="36">
        <v>16</v>
      </c>
      <c r="F32" s="37">
        <f>E32/D32</f>
        <v>0.22535211267605634</v>
      </c>
      <c r="G32" s="36">
        <v>55</v>
      </c>
      <c r="H32" s="36">
        <f>C32/E32</f>
        <v>9.875</v>
      </c>
      <c r="I32" s="36">
        <v>2</v>
      </c>
      <c r="J32" s="36">
        <v>27</v>
      </c>
      <c r="K32" s="36">
        <v>1</v>
      </c>
      <c r="L32" s="36">
        <v>866593</v>
      </c>
      <c r="M32" s="71">
        <f>C32/L32</f>
        <v>0.0001823231897788235</v>
      </c>
      <c r="N32" s="36">
        <f>_xlfn.RANK.EQ(M32,M$4:M$47)</f>
        <v>29</v>
      </c>
      <c r="O32" s="36">
        <v>151</v>
      </c>
    </row>
    <row r="33" spans="2:15" ht="13.5">
      <c r="B33" s="70" t="s">
        <v>63</v>
      </c>
      <c r="C33" s="36">
        <v>124</v>
      </c>
      <c r="D33" s="36">
        <v>29</v>
      </c>
      <c r="E33" s="36">
        <v>9</v>
      </c>
      <c r="F33" s="37">
        <f>E33/D33</f>
        <v>0.3103448275862069</v>
      </c>
      <c r="G33" s="36">
        <v>20</v>
      </c>
      <c r="H33" s="36">
        <f>C33/E33</f>
        <v>13.777777777777779</v>
      </c>
      <c r="I33" s="36">
        <v>4</v>
      </c>
      <c r="J33" s="36">
        <v>82</v>
      </c>
      <c r="K33" s="36">
        <v>1</v>
      </c>
      <c r="L33" s="36">
        <v>866593</v>
      </c>
      <c r="M33" s="71">
        <f>C33/L33</f>
        <v>0.00014308908564920325</v>
      </c>
      <c r="N33" s="36">
        <f>_xlfn.RANK.EQ(M33,M$4:M$47)</f>
        <v>30</v>
      </c>
      <c r="O33" s="36">
        <v>101</v>
      </c>
    </row>
    <row r="34" spans="2:15" ht="13.5">
      <c r="B34" s="70" t="s">
        <v>64</v>
      </c>
      <c r="C34" s="36">
        <v>103</v>
      </c>
      <c r="D34" s="36">
        <v>48</v>
      </c>
      <c r="E34" s="36">
        <v>13</v>
      </c>
      <c r="F34" s="37">
        <f>E34/D34</f>
        <v>0.2708333333333333</v>
      </c>
      <c r="G34" s="36">
        <v>35</v>
      </c>
      <c r="H34" s="36">
        <f>C34/E34</f>
        <v>7.923076923076923</v>
      </c>
      <c r="I34" s="36">
        <v>2</v>
      </c>
      <c r="J34" s="36">
        <v>47</v>
      </c>
      <c r="K34" s="36">
        <v>1</v>
      </c>
      <c r="L34" s="36">
        <v>866593</v>
      </c>
      <c r="M34" s="71">
        <f>C34/L34</f>
        <v>0.00011885625662796722</v>
      </c>
      <c r="N34" s="36">
        <f>_xlfn.RANK.EQ(M34,M$4:M$47)</f>
        <v>31</v>
      </c>
      <c r="O34" s="36">
        <v>90</v>
      </c>
    </row>
    <row r="35" spans="2:15" ht="13.5">
      <c r="B35" s="70" t="s">
        <v>65</v>
      </c>
      <c r="C35" s="36">
        <v>79</v>
      </c>
      <c r="D35" s="36">
        <v>130</v>
      </c>
      <c r="E35" s="36">
        <v>16</v>
      </c>
      <c r="F35" s="37">
        <f>E35/D35</f>
        <v>0.12307692307692308</v>
      </c>
      <c r="G35" s="36">
        <v>114</v>
      </c>
      <c r="H35" s="36">
        <f>C35/E35</f>
        <v>4.9375</v>
      </c>
      <c r="I35" s="36">
        <v>1</v>
      </c>
      <c r="J35" s="36">
        <v>26</v>
      </c>
      <c r="K35" s="36">
        <v>1</v>
      </c>
      <c r="L35" s="36">
        <v>866593</v>
      </c>
      <c r="M35" s="72">
        <f>C35/L35</f>
        <v>9.116159488941176E-05</v>
      </c>
      <c r="N35" s="36">
        <f>_xlfn.RANK.EQ(M35,M$4:M$47)</f>
        <v>32</v>
      </c>
      <c r="O35" s="36">
        <v>59</v>
      </c>
    </row>
    <row r="36" spans="2:15" ht="13.5">
      <c r="B36" s="70" t="s">
        <v>66</v>
      </c>
      <c r="C36" s="36">
        <v>75</v>
      </c>
      <c r="D36" s="36">
        <v>41</v>
      </c>
      <c r="E36" s="36">
        <v>7</v>
      </c>
      <c r="F36" s="37">
        <f>E36/D36</f>
        <v>0.17073170731707318</v>
      </c>
      <c r="G36" s="36">
        <v>34</v>
      </c>
      <c r="H36" s="36">
        <f>C36/E36</f>
        <v>10.714285714285714</v>
      </c>
      <c r="I36" s="36">
        <v>2</v>
      </c>
      <c r="J36" s="36">
        <v>41</v>
      </c>
      <c r="K36" s="36">
        <v>4</v>
      </c>
      <c r="L36" s="36">
        <v>866593</v>
      </c>
      <c r="M36" s="72">
        <f>C36/L36</f>
        <v>8.654581793298585E-05</v>
      </c>
      <c r="N36" s="36">
        <f>_xlfn.RANK.EQ(M36,M$4:M$47)</f>
        <v>33</v>
      </c>
      <c r="O36" s="36">
        <v>70</v>
      </c>
    </row>
    <row r="37" spans="2:15" ht="13.5">
      <c r="B37" s="70" t="s">
        <v>67</v>
      </c>
      <c r="C37" s="36">
        <v>74</v>
      </c>
      <c r="D37" s="36">
        <v>41</v>
      </c>
      <c r="E37" s="36">
        <v>6</v>
      </c>
      <c r="F37" s="37">
        <f>E37/D37</f>
        <v>0.14634146341463414</v>
      </c>
      <c r="G37" s="36">
        <v>35</v>
      </c>
      <c r="H37" s="36">
        <f>C37/E37</f>
        <v>12.333333333333334</v>
      </c>
      <c r="I37" s="36">
        <v>2</v>
      </c>
      <c r="J37" s="36">
        <v>49</v>
      </c>
      <c r="K37" s="36">
        <v>1</v>
      </c>
      <c r="L37" s="36">
        <v>866593</v>
      </c>
      <c r="M37" s="72">
        <f>C37/L37</f>
        <v>8.539187369387937E-05</v>
      </c>
      <c r="N37" s="36">
        <f>_xlfn.RANK.EQ(M37,M$4:M$47)</f>
        <v>34</v>
      </c>
      <c r="O37" s="36">
        <v>63</v>
      </c>
    </row>
    <row r="38" spans="2:15" ht="13.5">
      <c r="B38" s="70" t="s">
        <v>69</v>
      </c>
      <c r="C38" s="36">
        <v>64</v>
      </c>
      <c r="D38" s="36">
        <v>67</v>
      </c>
      <c r="E38" s="36">
        <v>12</v>
      </c>
      <c r="F38" s="37">
        <f>E38/D38</f>
        <v>0.1791044776119403</v>
      </c>
      <c r="G38" s="36">
        <v>55</v>
      </c>
      <c r="H38" s="36">
        <f>C38/E38</f>
        <v>5.333333333333333</v>
      </c>
      <c r="I38" s="36">
        <v>1</v>
      </c>
      <c r="J38" s="36">
        <v>18</v>
      </c>
      <c r="K38" s="36">
        <v>1</v>
      </c>
      <c r="L38" s="36">
        <v>866593</v>
      </c>
      <c r="M38" s="72">
        <f>C38/L38</f>
        <v>7.385243130281459E-05</v>
      </c>
      <c r="N38" s="36">
        <f>_xlfn.RANK.EQ(M38,M$4:M$47)</f>
        <v>35</v>
      </c>
      <c r="O38" s="36">
        <v>50</v>
      </c>
    </row>
    <row r="39" spans="2:15" ht="13.5">
      <c r="B39" s="70" t="s">
        <v>68</v>
      </c>
      <c r="C39" s="36">
        <v>61</v>
      </c>
      <c r="D39" s="36">
        <v>15</v>
      </c>
      <c r="E39" s="36">
        <v>6</v>
      </c>
      <c r="F39" s="37">
        <f>E39/D39</f>
        <v>0.4</v>
      </c>
      <c r="G39" s="36">
        <v>9</v>
      </c>
      <c r="H39" s="36">
        <f>C39/E39</f>
        <v>10.166666666666666</v>
      </c>
      <c r="I39" s="36">
        <v>4</v>
      </c>
      <c r="J39" s="36">
        <v>32</v>
      </c>
      <c r="K39" s="36">
        <v>1</v>
      </c>
      <c r="L39" s="36">
        <v>866593</v>
      </c>
      <c r="M39" s="72">
        <f>C39/L39</f>
        <v>7.039059858549516E-05</v>
      </c>
      <c r="N39" s="36">
        <f>_xlfn.RANK.EQ(M39,M$4:M$47)</f>
        <v>36</v>
      </c>
      <c r="O39" s="36">
        <v>56</v>
      </c>
    </row>
    <row r="40" spans="2:15" ht="13.5">
      <c r="B40" s="70" t="s">
        <v>70</v>
      </c>
      <c r="C40" s="36">
        <v>57</v>
      </c>
      <c r="D40" s="36">
        <v>22</v>
      </c>
      <c r="E40" s="36">
        <v>6</v>
      </c>
      <c r="F40" s="37">
        <f>E40/D40</f>
        <v>0.2727272727272727</v>
      </c>
      <c r="G40" s="36">
        <v>16</v>
      </c>
      <c r="H40" s="36">
        <f>C40/E40</f>
        <v>9.5</v>
      </c>
      <c r="I40" s="36">
        <v>3</v>
      </c>
      <c r="J40" s="36">
        <v>34</v>
      </c>
      <c r="K40" s="36">
        <v>1</v>
      </c>
      <c r="L40" s="36">
        <v>866593</v>
      </c>
      <c r="M40" s="72">
        <f>C40/L40</f>
        <v>6.577482162906924E-05</v>
      </c>
      <c r="N40" s="36">
        <f>_xlfn.RANK.EQ(M40,M$4:M$47)</f>
        <v>37</v>
      </c>
      <c r="O40" s="36">
        <v>54</v>
      </c>
    </row>
    <row r="41" spans="2:15" ht="13.5">
      <c r="B41" s="70" t="s">
        <v>71</v>
      </c>
      <c r="C41" s="36">
        <v>52</v>
      </c>
      <c r="D41" s="36">
        <v>14</v>
      </c>
      <c r="E41" s="36">
        <v>3</v>
      </c>
      <c r="F41" s="37">
        <f>E41/D41</f>
        <v>0.21428571428571427</v>
      </c>
      <c r="G41" s="36">
        <v>11</v>
      </c>
      <c r="H41" s="36">
        <f>C41/E41</f>
        <v>17.333333333333332</v>
      </c>
      <c r="I41" s="36">
        <v>4</v>
      </c>
      <c r="J41" s="36">
        <v>50</v>
      </c>
      <c r="K41" s="36">
        <v>1</v>
      </c>
      <c r="L41" s="36">
        <v>866593</v>
      </c>
      <c r="M41" s="72">
        <f>C41/L41</f>
        <v>6.000510043353685E-05</v>
      </c>
      <c r="N41" s="36">
        <f>_xlfn.RANK.EQ(M41,M$4:M$47)</f>
        <v>38</v>
      </c>
      <c r="O41" s="36">
        <v>39</v>
      </c>
    </row>
    <row r="42" spans="2:15" ht="13.5">
      <c r="B42" s="70" t="s">
        <v>72</v>
      </c>
      <c r="C42" s="36">
        <v>35</v>
      </c>
      <c r="D42" s="36">
        <v>10</v>
      </c>
      <c r="E42" s="36">
        <v>4</v>
      </c>
      <c r="F42" s="37">
        <f>E42/D42</f>
        <v>0.4</v>
      </c>
      <c r="G42" s="36">
        <v>6</v>
      </c>
      <c r="H42" s="36">
        <f>C42/E42</f>
        <v>8.75</v>
      </c>
      <c r="I42" s="36">
        <v>4</v>
      </c>
      <c r="J42" s="36">
        <v>21</v>
      </c>
      <c r="K42" s="36">
        <v>1</v>
      </c>
      <c r="L42" s="36">
        <v>866593</v>
      </c>
      <c r="M42" s="72">
        <f>C42/L42</f>
        <v>4.038804836872673E-05</v>
      </c>
      <c r="N42" s="36">
        <f>_xlfn.RANK.EQ(M42,M$4:M$47)</f>
        <v>39</v>
      </c>
      <c r="O42" s="36">
        <v>28</v>
      </c>
    </row>
    <row r="43" spans="2:15" ht="13.5">
      <c r="B43" s="70" t="s">
        <v>73</v>
      </c>
      <c r="C43" s="36">
        <v>22</v>
      </c>
      <c r="D43" s="36">
        <v>85</v>
      </c>
      <c r="E43" s="36">
        <v>14</v>
      </c>
      <c r="F43" s="37">
        <f>E43/D43</f>
        <v>0.16470588235294117</v>
      </c>
      <c r="G43" s="36">
        <v>71</v>
      </c>
      <c r="H43" s="36">
        <f>C43/E43</f>
        <v>1.5714285714285714</v>
      </c>
      <c r="I43" s="36">
        <v>0</v>
      </c>
      <c r="J43" s="36">
        <v>4</v>
      </c>
      <c r="K43" s="36">
        <v>1</v>
      </c>
      <c r="L43" s="36">
        <v>866593</v>
      </c>
      <c r="M43" s="72">
        <f>C43/L43</f>
        <v>2.5386773260342514E-05</v>
      </c>
      <c r="N43" s="36">
        <f>_xlfn.RANK.EQ(M43,M$4:M$47)</f>
        <v>40</v>
      </c>
      <c r="O43" s="36">
        <v>16</v>
      </c>
    </row>
    <row r="44" spans="2:15" ht="13.5">
      <c r="B44" s="70" t="s">
        <v>74</v>
      </c>
      <c r="C44" s="36">
        <v>14</v>
      </c>
      <c r="D44" s="36">
        <v>68</v>
      </c>
      <c r="E44" s="36">
        <v>6</v>
      </c>
      <c r="F44" s="37">
        <f>E44/D44</f>
        <v>0.08823529411764706</v>
      </c>
      <c r="G44" s="36">
        <v>62</v>
      </c>
      <c r="H44" s="36">
        <f>C44/E44</f>
        <v>2.3333333333333335</v>
      </c>
      <c r="I44" s="36">
        <v>0</v>
      </c>
      <c r="J44" s="36">
        <v>6</v>
      </c>
      <c r="K44" s="36">
        <v>1</v>
      </c>
      <c r="L44" s="36">
        <v>866593</v>
      </c>
      <c r="M44" s="72">
        <f>C44/L44</f>
        <v>1.6155219347490692E-05</v>
      </c>
      <c r="N44" s="36">
        <f>_xlfn.RANK.EQ(M44,M$4:M$47)</f>
        <v>41</v>
      </c>
      <c r="O44" s="36">
        <v>13</v>
      </c>
    </row>
    <row r="45" spans="2:15" ht="13.5">
      <c r="B45" s="70" t="s">
        <v>75</v>
      </c>
      <c r="C45" s="36">
        <v>6</v>
      </c>
      <c r="D45" s="36">
        <v>9</v>
      </c>
      <c r="E45" s="36">
        <v>4</v>
      </c>
      <c r="F45" s="37">
        <f>E45/D45</f>
        <v>0.4444444444444444</v>
      </c>
      <c r="G45" s="36">
        <v>5</v>
      </c>
      <c r="H45" s="36">
        <f>C45/E45</f>
        <v>1.5</v>
      </c>
      <c r="I45" s="36">
        <v>1</v>
      </c>
      <c r="J45" s="36">
        <v>3</v>
      </c>
      <c r="K45" s="36">
        <v>1</v>
      </c>
      <c r="L45" s="36">
        <v>866593</v>
      </c>
      <c r="M45" s="72">
        <f>C45/L45</f>
        <v>6.923665434638867E-06</v>
      </c>
      <c r="N45" s="36">
        <f>_xlfn.RANK.EQ(M45,M$4:M$47)</f>
        <v>42</v>
      </c>
      <c r="O45" s="36">
        <v>6</v>
      </c>
    </row>
    <row r="46" spans="2:15" ht="13.5">
      <c r="B46" s="70" t="s">
        <v>76</v>
      </c>
      <c r="C46" s="36">
        <v>5</v>
      </c>
      <c r="D46" s="36">
        <v>9</v>
      </c>
      <c r="E46" s="36">
        <v>1</v>
      </c>
      <c r="F46" s="37">
        <f>E46/D46</f>
        <v>0.1111111111111111</v>
      </c>
      <c r="G46" s="36">
        <v>8</v>
      </c>
      <c r="H46" s="36">
        <f>C46/E46</f>
        <v>5</v>
      </c>
      <c r="I46" s="36">
        <v>1</v>
      </c>
      <c r="J46" s="36">
        <v>5</v>
      </c>
      <c r="K46" s="36">
        <v>5</v>
      </c>
      <c r="L46" s="36">
        <v>866593</v>
      </c>
      <c r="M46" s="72">
        <f>C46/L46</f>
        <v>5.76972119553239E-06</v>
      </c>
      <c r="N46" s="36">
        <f>_xlfn.RANK.EQ(M46,M$4:M$47)</f>
        <v>43</v>
      </c>
      <c r="O46" s="36">
        <v>5</v>
      </c>
    </row>
    <row r="47" spans="2:15" ht="13.5">
      <c r="B47" s="70" t="s">
        <v>77</v>
      </c>
      <c r="C47" s="36">
        <v>5</v>
      </c>
      <c r="D47" s="36">
        <v>7</v>
      </c>
      <c r="E47" s="36">
        <v>3</v>
      </c>
      <c r="F47" s="37">
        <f>E47/D47</f>
        <v>0.42857142857142855</v>
      </c>
      <c r="G47" s="36">
        <v>4</v>
      </c>
      <c r="H47" s="36">
        <f>C47/E47</f>
        <v>1.6666666666666667</v>
      </c>
      <c r="I47" s="36">
        <v>1</v>
      </c>
      <c r="J47" s="36">
        <v>3</v>
      </c>
      <c r="K47" s="36">
        <v>1</v>
      </c>
      <c r="L47" s="36">
        <v>866593</v>
      </c>
      <c r="M47" s="72">
        <f>C47/L47</f>
        <v>5.76972119553239E-06</v>
      </c>
      <c r="N47" s="36">
        <f>_xlfn.RANK.EQ(M47,M$4:M$47)</f>
        <v>43</v>
      </c>
      <c r="O47" s="36">
        <v>4</v>
      </c>
    </row>
    <row r="48" spans="2:15" ht="13.5">
      <c r="B48" s="70" t="s">
        <v>78</v>
      </c>
      <c r="C48" s="73" t="s">
        <v>314</v>
      </c>
      <c r="D48" s="36">
        <v>4</v>
      </c>
      <c r="E48" s="73" t="s">
        <v>314</v>
      </c>
      <c r="F48" s="73" t="s">
        <v>314</v>
      </c>
      <c r="G48" s="36">
        <v>4</v>
      </c>
      <c r="H48" s="73" t="s">
        <v>314</v>
      </c>
      <c r="I48" s="73" t="s">
        <v>314</v>
      </c>
      <c r="J48" s="73" t="s">
        <v>314</v>
      </c>
      <c r="K48" s="73" t="s">
        <v>314</v>
      </c>
      <c r="L48" s="36">
        <v>866593</v>
      </c>
      <c r="M48" s="73" t="s">
        <v>314</v>
      </c>
      <c r="N48" s="36">
        <v>44</v>
      </c>
      <c r="O48" s="73" t="s">
        <v>314</v>
      </c>
    </row>
    <row r="49" spans="2:15" ht="13.5">
      <c r="B49" s="70" t="s">
        <v>79</v>
      </c>
      <c r="C49" s="73" t="s">
        <v>314</v>
      </c>
      <c r="D49" s="36">
        <v>4</v>
      </c>
      <c r="E49" s="73" t="s">
        <v>314</v>
      </c>
      <c r="F49" s="73" t="s">
        <v>314</v>
      </c>
      <c r="G49" s="36">
        <v>4</v>
      </c>
      <c r="H49" s="73" t="s">
        <v>314</v>
      </c>
      <c r="I49" s="73" t="s">
        <v>314</v>
      </c>
      <c r="J49" s="73" t="s">
        <v>314</v>
      </c>
      <c r="K49" s="73" t="s">
        <v>314</v>
      </c>
      <c r="L49" s="36">
        <v>866593</v>
      </c>
      <c r="M49" s="73" t="s">
        <v>314</v>
      </c>
      <c r="N49" s="36">
        <v>44</v>
      </c>
      <c r="O49" s="73" t="s">
        <v>314</v>
      </c>
    </row>
    <row r="50" spans="2:15" ht="13.5">
      <c r="B50" s="70" t="s">
        <v>81</v>
      </c>
      <c r="C50" s="73" t="s">
        <v>314</v>
      </c>
      <c r="D50" s="36">
        <v>1</v>
      </c>
      <c r="E50" s="73" t="s">
        <v>314</v>
      </c>
      <c r="F50" s="73" t="s">
        <v>314</v>
      </c>
      <c r="G50" s="36">
        <v>1</v>
      </c>
      <c r="H50" s="73" t="s">
        <v>314</v>
      </c>
      <c r="I50" s="73" t="s">
        <v>314</v>
      </c>
      <c r="J50" s="73" t="s">
        <v>314</v>
      </c>
      <c r="K50" s="73" t="s">
        <v>314</v>
      </c>
      <c r="L50" s="36">
        <v>866593</v>
      </c>
      <c r="M50" s="73" t="s">
        <v>314</v>
      </c>
      <c r="N50" s="36">
        <v>44</v>
      </c>
      <c r="O50" s="73" t="s">
        <v>314</v>
      </c>
    </row>
    <row r="51" spans="2:15" ht="13.5">
      <c r="B51" s="74" t="s">
        <v>80</v>
      </c>
      <c r="C51" s="73" t="s">
        <v>314</v>
      </c>
      <c r="D51" s="73" t="s">
        <v>314</v>
      </c>
      <c r="E51" s="73" t="s">
        <v>314</v>
      </c>
      <c r="F51" s="73" t="s">
        <v>314</v>
      </c>
      <c r="G51" s="73" t="s">
        <v>314</v>
      </c>
      <c r="H51" s="73" t="s">
        <v>314</v>
      </c>
      <c r="I51" s="73" t="s">
        <v>314</v>
      </c>
      <c r="J51" s="73" t="s">
        <v>314</v>
      </c>
      <c r="K51" s="73" t="s">
        <v>314</v>
      </c>
      <c r="L51" s="36">
        <v>866593</v>
      </c>
      <c r="M51" s="73" t="s">
        <v>314</v>
      </c>
      <c r="N51" s="36">
        <v>44</v>
      </c>
      <c r="O51" s="73" t="s">
        <v>314</v>
      </c>
    </row>
    <row r="52" spans="2:15" ht="13.5">
      <c r="B52" s="39" t="s">
        <v>10</v>
      </c>
      <c r="C52" s="17">
        <f>SUM(C4:C51)</f>
        <v>3466304</v>
      </c>
      <c r="D52" s="17">
        <f>SUM(D4:D51)</f>
        <v>110154</v>
      </c>
      <c r="E52" s="17">
        <f>SUM(E4:E51)</f>
        <v>31375</v>
      </c>
      <c r="F52" s="19">
        <f>E52/D52</f>
        <v>0.28482851280933963</v>
      </c>
      <c r="G52" s="17">
        <f>SUM(G4:G51)</f>
        <v>78779</v>
      </c>
      <c r="H52" s="17">
        <f>C52/E52</f>
        <v>110.47980876494024</v>
      </c>
      <c r="I52" s="17">
        <f>C52/D52</f>
        <v>31.467799625978177</v>
      </c>
      <c r="J52" s="17"/>
      <c r="K52" s="17"/>
      <c r="L52" s="17"/>
      <c r="M52" s="17"/>
      <c r="N52" s="17"/>
      <c r="O52" s="17">
        <f>SUM(O4:O51)</f>
        <v>1836828</v>
      </c>
    </row>
    <row r="53" s="21" customFormat="1" ht="12"/>
    <row r="54" s="21" customFormat="1" ht="12"/>
    <row r="55" s="21" customFormat="1" ht="12"/>
    <row r="56" s="21" customFormat="1" ht="12"/>
    <row r="57" s="21" customFormat="1" ht="12"/>
    <row r="58" s="21" customFormat="1" ht="12"/>
    <row r="59" s="21" customFormat="1" ht="12"/>
    <row r="60" s="21" customFormat="1" ht="12"/>
    <row r="61" s="21" customFormat="1" ht="12"/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  <row r="73" s="21" customFormat="1" ht="12"/>
    <row r="74" s="21" customFormat="1" ht="12"/>
    <row r="75" s="21" customFormat="1" ht="12"/>
    <row r="76" s="21" customFormat="1" ht="12"/>
    <row r="77" s="21" customFormat="1" ht="12"/>
    <row r="78" s="21" customFormat="1" ht="12"/>
    <row r="79" s="21" customFormat="1" ht="12"/>
    <row r="80" s="21" customFormat="1" ht="12"/>
    <row r="81" s="21" customFormat="1" ht="12"/>
    <row r="82" s="21" customFormat="1" ht="12"/>
    <row r="83" s="21" customFormat="1" ht="12"/>
    <row r="84" s="21" customFormat="1" ht="12"/>
    <row r="85" s="21" customFormat="1" ht="12"/>
    <row r="86" s="21" customFormat="1" ht="12"/>
    <row r="87" s="21" customFormat="1" ht="12"/>
    <row r="88" s="21" customFormat="1" ht="12"/>
    <row r="89" s="21" customFormat="1" ht="12"/>
    <row r="90" s="21" customFormat="1" ht="12"/>
    <row r="91" s="21" customFormat="1" ht="12"/>
    <row r="92" s="21" customFormat="1" ht="12"/>
    <row r="93" s="21" customFormat="1" ht="12"/>
    <row r="94" s="21" customFormat="1" ht="12"/>
    <row r="95" s="21" customFormat="1" ht="12"/>
    <row r="96" s="21" customFormat="1" ht="12"/>
    <row r="97" s="21" customFormat="1" ht="12"/>
    <row r="98" s="21" customFormat="1" ht="12"/>
    <row r="99" s="21" customFormat="1" ht="12"/>
    <row r="100" s="21" customFormat="1" ht="12"/>
    <row r="101" s="21" customFormat="1" ht="12"/>
    <row r="102" s="21" customFormat="1" ht="12"/>
    <row r="103" s="21" customFormat="1" ht="12"/>
    <row r="104" s="21" customFormat="1" ht="12"/>
    <row r="105" s="21" customFormat="1" ht="12"/>
    <row r="106" s="21" customFormat="1" ht="12"/>
    <row r="107" s="21" customFormat="1" ht="12"/>
    <row r="108" s="21" customFormat="1" ht="12"/>
    <row r="109" s="21" customFormat="1" ht="12"/>
    <row r="110" s="21" customFormat="1" ht="12"/>
    <row r="111" s="21" customFormat="1" ht="12"/>
    <row r="112" s="21" customFormat="1" ht="12"/>
    <row r="113" s="21" customFormat="1" ht="12"/>
    <row r="114" s="21" customFormat="1" ht="12"/>
    <row r="115" s="21" customFormat="1" ht="12"/>
    <row r="116" s="21" customFormat="1" ht="12"/>
    <row r="117" s="21" customFormat="1" ht="12"/>
    <row r="118" s="21" customFormat="1" ht="12"/>
    <row r="119" s="21" customFormat="1" ht="12"/>
    <row r="120" s="21" customFormat="1" ht="12"/>
    <row r="121" s="21" customFormat="1" ht="12"/>
    <row r="122" s="21" customFormat="1" ht="12"/>
    <row r="123" s="21" customFormat="1" ht="12"/>
    <row r="124" s="21" customFormat="1" ht="12"/>
    <row r="125" s="21" customFormat="1" ht="12"/>
    <row r="126" s="21" customFormat="1" ht="12"/>
    <row r="127" s="21" customFormat="1" ht="12"/>
    <row r="128" s="21" customFormat="1" ht="12"/>
    <row r="129" s="21" customFormat="1" ht="12"/>
    <row r="130" s="21" customFormat="1" ht="12"/>
    <row r="131" s="21" customFormat="1" ht="12"/>
    <row r="132" s="21" customFormat="1" ht="12"/>
    <row r="133" s="21" customFormat="1" ht="12"/>
    <row r="134" s="21" customFormat="1" ht="12"/>
    <row r="135" s="21" customFormat="1" ht="12"/>
    <row r="136" s="21" customFormat="1" ht="12"/>
    <row r="137" s="21" customFormat="1" ht="12"/>
    <row r="138" s="21" customFormat="1" ht="12"/>
    <row r="139" s="21" customFormat="1" ht="12"/>
    <row r="140" s="21" customFormat="1" ht="12"/>
    <row r="141" s="21" customFormat="1" ht="12"/>
    <row r="142" s="21" customFormat="1" ht="12"/>
    <row r="143" s="21" customFormat="1" ht="12"/>
    <row r="144" s="21" customFormat="1" ht="12"/>
    <row r="145" s="21" customFormat="1" ht="12"/>
    <row r="146" s="21" customFormat="1" ht="12"/>
    <row r="147" s="21" customFormat="1" ht="12"/>
    <row r="148" s="21" customFormat="1" ht="12"/>
    <row r="149" s="21" customFormat="1" ht="12"/>
    <row r="150" s="21" customFormat="1" ht="12"/>
    <row r="151" s="21" customFormat="1" ht="12"/>
    <row r="152" s="21" customFormat="1" ht="12"/>
    <row r="153" s="21" customFormat="1" ht="12"/>
    <row r="154" s="21" customFormat="1" ht="12"/>
    <row r="155" s="21" customFormat="1" ht="12"/>
    <row r="156" s="21" customFormat="1" ht="12"/>
    <row r="157" s="21" customFormat="1" ht="12"/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  <row r="166" s="21" customFormat="1" ht="12"/>
    <row r="167" s="21" customFormat="1" ht="12"/>
    <row r="168" s="21" customFormat="1" ht="12"/>
    <row r="169" s="21" customFormat="1" ht="12"/>
    <row r="170" s="21" customFormat="1" ht="12"/>
    <row r="171" s="21" customFormat="1" ht="12"/>
    <row r="172" s="21" customFormat="1" ht="12"/>
    <row r="173" s="21" customFormat="1" ht="12"/>
    <row r="174" s="21" customFormat="1" ht="12"/>
    <row r="175" s="21" customFormat="1" ht="12"/>
    <row r="176" s="21" customFormat="1" ht="12"/>
    <row r="177" s="21" customFormat="1" ht="12"/>
    <row r="178" s="21" customFormat="1" ht="12"/>
    <row r="179" s="21" customFormat="1" ht="12"/>
    <row r="180" s="21" customFormat="1" ht="12"/>
    <row r="181" s="21" customFormat="1" ht="12"/>
    <row r="182" s="21" customFormat="1" ht="12"/>
    <row r="183" s="21" customFormat="1" ht="12"/>
    <row r="184" s="21" customFormat="1" ht="12"/>
    <row r="185" s="21" customFormat="1" ht="12"/>
    <row r="186" s="21" customFormat="1" ht="12"/>
    <row r="187" s="21" customFormat="1" ht="12"/>
    <row r="188" s="21" customFormat="1" ht="12"/>
    <row r="189" s="21" customFormat="1" ht="12"/>
    <row r="190" s="21" customFormat="1" ht="12"/>
    <row r="191" s="21" customFormat="1" ht="12"/>
    <row r="192" s="21" customFormat="1" ht="12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:C1"/>
    </sheetView>
  </sheetViews>
  <sheetFormatPr defaultColWidth="8.8515625" defaultRowHeight="12.75"/>
  <cols>
    <col min="1" max="1" width="8.8515625" style="11" customWidth="1"/>
    <col min="2" max="2" width="19.8515625" style="11" customWidth="1"/>
    <col min="3" max="3" width="37.00390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6.5" customHeight="1">
      <c r="B1" s="50" t="s">
        <v>315</v>
      </c>
      <c r="C1" s="50"/>
      <c r="D1" s="49" t="s">
        <v>316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85.5">
      <c r="B2" s="51" t="s">
        <v>329</v>
      </c>
      <c r="C2" s="5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" t="s">
        <v>301</v>
      </c>
    </row>
    <row r="3" spans="2:15" ht="13.5">
      <c r="B3" s="2" t="s">
        <v>11</v>
      </c>
      <c r="C3" s="2" t="s">
        <v>13</v>
      </c>
      <c r="D3" s="2" t="s">
        <v>304</v>
      </c>
      <c r="E3" s="2" t="s">
        <v>305</v>
      </c>
      <c r="F3" s="2" t="s">
        <v>306</v>
      </c>
      <c r="G3" s="2" t="s">
        <v>307</v>
      </c>
      <c r="H3" s="2" t="s">
        <v>308</v>
      </c>
      <c r="I3" s="2" t="s">
        <v>309</v>
      </c>
      <c r="J3" s="2" t="s">
        <v>310</v>
      </c>
      <c r="K3" s="2"/>
      <c r="L3" s="2"/>
      <c r="M3" s="2" t="s">
        <v>311</v>
      </c>
      <c r="N3" s="2" t="s">
        <v>312</v>
      </c>
      <c r="O3" s="3" t="s">
        <v>313</v>
      </c>
    </row>
    <row r="4" spans="2:15" ht="13.5">
      <c r="B4" s="27" t="s">
        <v>22</v>
      </c>
      <c r="C4" s="27" t="s">
        <v>23</v>
      </c>
      <c r="D4" s="5">
        <v>28147</v>
      </c>
      <c r="E4" s="5">
        <v>285</v>
      </c>
      <c r="F4" s="5">
        <v>58</v>
      </c>
      <c r="G4" s="12">
        <f>F4/E4</f>
        <v>0.20350877192982456</v>
      </c>
      <c r="H4" s="5">
        <v>227</v>
      </c>
      <c r="I4" s="5">
        <f>D4/F4</f>
        <v>485.2931034482759</v>
      </c>
      <c r="J4" s="5">
        <f>D4/E4</f>
        <v>98.76140350877193</v>
      </c>
      <c r="K4" s="5">
        <v>2870</v>
      </c>
      <c r="L4" s="5">
        <v>1</v>
      </c>
      <c r="M4" s="5">
        <v>18194</v>
      </c>
      <c r="N4" s="12">
        <f>D4/M4</f>
        <v>1.5470484775200615</v>
      </c>
      <c r="O4" s="5">
        <v>12665</v>
      </c>
    </row>
    <row r="5" spans="2:15" ht="13.5">
      <c r="B5" s="27" t="s">
        <v>319</v>
      </c>
      <c r="C5" s="27" t="s">
        <v>24</v>
      </c>
      <c r="D5" s="5">
        <v>112264</v>
      </c>
      <c r="E5" s="5">
        <v>5223</v>
      </c>
      <c r="F5" s="5">
        <v>1964</v>
      </c>
      <c r="G5" s="12">
        <f>F5/E5</f>
        <v>0.37602910204863105</v>
      </c>
      <c r="H5" s="5">
        <v>3259</v>
      </c>
      <c r="I5" s="5">
        <f>D5/F5</f>
        <v>57.16089613034623</v>
      </c>
      <c r="J5" s="5">
        <f>D5/E5</f>
        <v>21.494160444189163</v>
      </c>
      <c r="K5" s="5">
        <v>1208</v>
      </c>
      <c r="L5" s="5">
        <v>1</v>
      </c>
      <c r="M5" s="5">
        <v>75607</v>
      </c>
      <c r="N5" s="12">
        <f>D5/M5</f>
        <v>1.4848360601531605</v>
      </c>
      <c r="O5" s="5">
        <v>76261</v>
      </c>
    </row>
    <row r="6" spans="2:15" ht="13.5">
      <c r="B6" s="27" t="s">
        <v>25</v>
      </c>
      <c r="C6" s="27" t="s">
        <v>26</v>
      </c>
      <c r="D6" s="5">
        <v>10336</v>
      </c>
      <c r="E6" s="5">
        <v>235</v>
      </c>
      <c r="F6" s="5">
        <v>105</v>
      </c>
      <c r="G6" s="12">
        <f>F6/E6</f>
        <v>0.44680851063829785</v>
      </c>
      <c r="H6" s="5">
        <v>130</v>
      </c>
      <c r="I6" s="5">
        <f>D6/F6</f>
        <v>98.43809523809524</v>
      </c>
      <c r="J6" s="5">
        <f>D6/E6</f>
        <v>43.98297872340426</v>
      </c>
      <c r="K6" s="5">
        <v>2060</v>
      </c>
      <c r="L6" s="5">
        <v>1</v>
      </c>
      <c r="M6" s="5">
        <v>10013</v>
      </c>
      <c r="N6" s="12">
        <f>D6/M6</f>
        <v>1.032258064516129</v>
      </c>
      <c r="O6" s="5">
        <v>7878</v>
      </c>
    </row>
    <row r="7" spans="2:15" ht="13.5">
      <c r="B7" s="27" t="s">
        <v>27</v>
      </c>
      <c r="C7" s="27" t="s">
        <v>28</v>
      </c>
      <c r="D7" s="5">
        <v>42631</v>
      </c>
      <c r="E7" s="5">
        <v>1028</v>
      </c>
      <c r="F7" s="5">
        <v>434</v>
      </c>
      <c r="G7" s="12">
        <f>F7/E7</f>
        <v>0.42217898832684825</v>
      </c>
      <c r="H7" s="5">
        <v>594</v>
      </c>
      <c r="I7" s="5">
        <f>D7/F7</f>
        <v>98.22811059907833</v>
      </c>
      <c r="J7" s="5">
        <f>D7/E7</f>
        <v>41.469844357976655</v>
      </c>
      <c r="K7" s="5">
        <v>1562</v>
      </c>
      <c r="L7" s="5">
        <v>1</v>
      </c>
      <c r="M7" s="5">
        <v>41610</v>
      </c>
      <c r="N7" s="12">
        <f>D7/M7</f>
        <v>1.024537370824321</v>
      </c>
      <c r="O7" s="5">
        <v>39269</v>
      </c>
    </row>
    <row r="8" spans="2:15" ht="13.5">
      <c r="B8" s="27" t="s">
        <v>85</v>
      </c>
      <c r="C8" s="27" t="s">
        <v>86</v>
      </c>
      <c r="D8" s="5">
        <v>114436</v>
      </c>
      <c r="E8" s="5">
        <v>6096</v>
      </c>
      <c r="F8" s="5">
        <v>2298</v>
      </c>
      <c r="G8" s="12">
        <f>F8/E8</f>
        <v>0.37696850393700787</v>
      </c>
      <c r="H8" s="5">
        <v>3798</v>
      </c>
      <c r="I8" s="5">
        <f>D8/F8</f>
        <v>49.798085291557875</v>
      </c>
      <c r="J8" s="5">
        <f>D8/E8</f>
        <v>18.772309711286088</v>
      </c>
      <c r="K8" s="5">
        <v>5216</v>
      </c>
      <c r="L8" s="5">
        <v>1</v>
      </c>
      <c r="M8" s="5">
        <v>115443</v>
      </c>
      <c r="N8" s="12">
        <f>D8/M8</f>
        <v>0.9912770804639519</v>
      </c>
      <c r="O8" s="5">
        <v>107652</v>
      </c>
    </row>
    <row r="9" spans="2:15" ht="13.5">
      <c r="B9" s="27" t="s">
        <v>83</v>
      </c>
      <c r="C9" s="27" t="s">
        <v>84</v>
      </c>
      <c r="D9" s="5">
        <v>17676</v>
      </c>
      <c r="E9" s="5">
        <v>15</v>
      </c>
      <c r="F9" s="5">
        <v>12</v>
      </c>
      <c r="G9" s="12">
        <f>F9/E9</f>
        <v>0.8</v>
      </c>
      <c r="H9" s="5">
        <v>3</v>
      </c>
      <c r="I9" s="5">
        <f>D9/F9</f>
        <v>1473</v>
      </c>
      <c r="J9" s="5">
        <f>D9/E9</f>
        <v>1178.4</v>
      </c>
      <c r="K9" s="5">
        <v>11712</v>
      </c>
      <c r="L9" s="5">
        <v>5</v>
      </c>
      <c r="M9" s="5">
        <v>17877</v>
      </c>
      <c r="N9" s="12">
        <f>D9/M9</f>
        <v>0.9887565027689209</v>
      </c>
      <c r="O9" s="5">
        <v>14698</v>
      </c>
    </row>
    <row r="10" spans="2:15" ht="13.5">
      <c r="B10" s="27" t="s">
        <v>36</v>
      </c>
      <c r="C10" s="27" t="s">
        <v>82</v>
      </c>
      <c r="D10" s="5">
        <v>66108</v>
      </c>
      <c r="E10" s="5">
        <v>1266</v>
      </c>
      <c r="F10" s="5">
        <v>673</v>
      </c>
      <c r="G10" s="12">
        <f>F10/E10</f>
        <v>0.5315955766192733</v>
      </c>
      <c r="H10" s="5">
        <v>593</v>
      </c>
      <c r="I10" s="5">
        <f>D10/F10</f>
        <v>98.22882615156018</v>
      </c>
      <c r="J10" s="5">
        <f>D10/E10</f>
        <v>52.21800947867298</v>
      </c>
      <c r="K10" s="5">
        <v>2709</v>
      </c>
      <c r="L10" s="5">
        <v>1</v>
      </c>
      <c r="M10" s="5">
        <v>68336</v>
      </c>
      <c r="N10" s="12">
        <f>D10/M10</f>
        <v>0.9673963942870523</v>
      </c>
      <c r="O10" s="5">
        <v>59077</v>
      </c>
    </row>
    <row r="11" spans="2:15" ht="13.5">
      <c r="B11" s="27" t="s">
        <v>25</v>
      </c>
      <c r="C11" s="27" t="s">
        <v>87</v>
      </c>
      <c r="D11" s="5">
        <v>8136</v>
      </c>
      <c r="E11" s="5">
        <v>210</v>
      </c>
      <c r="F11" s="5">
        <v>54</v>
      </c>
      <c r="G11" s="12">
        <f>F11/E11</f>
        <v>0.2571428571428571</v>
      </c>
      <c r="H11" s="5">
        <v>156</v>
      </c>
      <c r="I11" s="5">
        <f>D11/F11</f>
        <v>150.66666666666666</v>
      </c>
      <c r="J11" s="5">
        <f>D11/E11</f>
        <v>38.74285714285714</v>
      </c>
      <c r="K11" s="5">
        <v>1275</v>
      </c>
      <c r="L11" s="5">
        <v>1</v>
      </c>
      <c r="M11" s="5">
        <v>10013</v>
      </c>
      <c r="N11" s="12">
        <f>D11/M11</f>
        <v>0.8125436931988415</v>
      </c>
      <c r="O11" s="5">
        <v>3420</v>
      </c>
    </row>
    <row r="12" spans="2:15" ht="13.5">
      <c r="B12" s="27" t="s">
        <v>317</v>
      </c>
      <c r="C12" s="27" t="s">
        <v>88</v>
      </c>
      <c r="D12" s="5">
        <v>95344</v>
      </c>
      <c r="E12" s="5">
        <v>456</v>
      </c>
      <c r="F12" s="5">
        <v>127</v>
      </c>
      <c r="G12" s="12">
        <f>F12/E12</f>
        <v>0.27850877192982454</v>
      </c>
      <c r="H12" s="5">
        <v>329</v>
      </c>
      <c r="I12" s="5">
        <f>D12/F12</f>
        <v>750.7401574803149</v>
      </c>
      <c r="J12" s="5">
        <f>D12/E12</f>
        <v>209.08771929824562</v>
      </c>
      <c r="K12" s="5">
        <v>85401</v>
      </c>
      <c r="L12" s="5">
        <v>1</v>
      </c>
      <c r="M12" s="5">
        <v>149312</v>
      </c>
      <c r="N12" s="12">
        <f>D12/M12</f>
        <v>0.6385555079297043</v>
      </c>
      <c r="O12" s="5">
        <v>4079</v>
      </c>
    </row>
    <row r="13" spans="2:15" ht="13.5">
      <c r="B13" s="27" t="s">
        <v>83</v>
      </c>
      <c r="C13" s="27" t="s">
        <v>94</v>
      </c>
      <c r="D13" s="5">
        <v>11057</v>
      </c>
      <c r="E13" s="5">
        <v>311</v>
      </c>
      <c r="F13" s="5">
        <v>117</v>
      </c>
      <c r="G13" s="12">
        <f>F13/E13</f>
        <v>0.3762057877813505</v>
      </c>
      <c r="H13" s="5">
        <v>194</v>
      </c>
      <c r="I13" s="5">
        <f>D13/F13</f>
        <v>94.5042735042735</v>
      </c>
      <c r="J13" s="5">
        <f>D13/E13</f>
        <v>35.553054662379424</v>
      </c>
      <c r="K13" s="5">
        <v>1318</v>
      </c>
      <c r="L13" s="5">
        <v>1</v>
      </c>
      <c r="M13" s="5">
        <v>17877</v>
      </c>
      <c r="N13" s="12">
        <f>D13/M13</f>
        <v>0.6185042233036863</v>
      </c>
      <c r="O13" s="5">
        <v>6717</v>
      </c>
    </row>
    <row r="14" spans="2:15" ht="13.5">
      <c r="B14" s="27" t="s">
        <v>89</v>
      </c>
      <c r="C14" s="27" t="s">
        <v>90</v>
      </c>
      <c r="D14" s="5">
        <v>29301</v>
      </c>
      <c r="E14" s="5">
        <v>1224</v>
      </c>
      <c r="F14" s="5">
        <v>303</v>
      </c>
      <c r="G14" s="12">
        <f>F14/E14</f>
        <v>0.24754901960784315</v>
      </c>
      <c r="H14" s="5">
        <v>921</v>
      </c>
      <c r="I14" s="5">
        <f>D14/F14</f>
        <v>96.70297029702971</v>
      </c>
      <c r="J14" s="5">
        <f>D14/E14</f>
        <v>23.938725490196077</v>
      </c>
      <c r="K14" s="5">
        <v>1524</v>
      </c>
      <c r="L14" s="5">
        <v>1</v>
      </c>
      <c r="M14" s="5">
        <v>49088</v>
      </c>
      <c r="N14" s="12">
        <f>D14/M14</f>
        <v>0.5969075945241199</v>
      </c>
      <c r="O14" s="5">
        <v>23676</v>
      </c>
    </row>
    <row r="15" spans="2:15" ht="13.5">
      <c r="B15" s="27" t="s">
        <v>91</v>
      </c>
      <c r="C15" s="27" t="s">
        <v>92</v>
      </c>
      <c r="D15" s="5">
        <v>23811</v>
      </c>
      <c r="E15" s="5">
        <v>359</v>
      </c>
      <c r="F15" s="5">
        <v>127</v>
      </c>
      <c r="G15" s="12">
        <f>F15/E15</f>
        <v>0.35376044568245124</v>
      </c>
      <c r="H15" s="5">
        <v>232</v>
      </c>
      <c r="I15" s="5">
        <f>D15/F15</f>
        <v>187.48818897637796</v>
      </c>
      <c r="J15" s="5">
        <f>D15/E15</f>
        <v>66.3259052924791</v>
      </c>
      <c r="K15" s="5">
        <v>3707</v>
      </c>
      <c r="L15" s="5">
        <v>1</v>
      </c>
      <c r="M15" s="5">
        <v>40830</v>
      </c>
      <c r="N15" s="12">
        <f>D15/M15</f>
        <v>0.5831741366642175</v>
      </c>
      <c r="O15" s="5">
        <v>21655</v>
      </c>
    </row>
    <row r="16" spans="2:15" ht="13.5">
      <c r="B16" s="27" t="s">
        <v>320</v>
      </c>
      <c r="C16" s="27" t="s">
        <v>93</v>
      </c>
      <c r="D16" s="5">
        <v>37012</v>
      </c>
      <c r="E16" s="5">
        <v>900</v>
      </c>
      <c r="F16" s="5">
        <v>374</v>
      </c>
      <c r="G16" s="12">
        <f>F16/E16</f>
        <v>0.41555555555555557</v>
      </c>
      <c r="H16" s="5">
        <v>526</v>
      </c>
      <c r="I16" s="5">
        <f>D16/F16</f>
        <v>98.96256684491979</v>
      </c>
      <c r="J16" s="5">
        <f>D16/E16</f>
        <v>41.12444444444444</v>
      </c>
      <c r="K16" s="5">
        <v>875</v>
      </c>
      <c r="L16" s="5">
        <v>1</v>
      </c>
      <c r="M16" s="5">
        <v>66720</v>
      </c>
      <c r="N16" s="12">
        <f>D16/M16</f>
        <v>0.5547362110311751</v>
      </c>
      <c r="O16" s="5">
        <v>26021</v>
      </c>
    </row>
    <row r="17" spans="2:15" ht="13.5">
      <c r="B17" s="27" t="s">
        <v>317</v>
      </c>
      <c r="C17" s="27" t="s">
        <v>95</v>
      </c>
      <c r="D17" s="5">
        <v>36322</v>
      </c>
      <c r="E17" s="5">
        <v>351</v>
      </c>
      <c r="F17" s="5">
        <v>144</v>
      </c>
      <c r="G17" s="12">
        <f>F17/E17</f>
        <v>0.41025641025641024</v>
      </c>
      <c r="H17" s="5">
        <v>207</v>
      </c>
      <c r="I17" s="5">
        <f>D17/F17</f>
        <v>252.23611111111111</v>
      </c>
      <c r="J17" s="5">
        <f>D17/E17</f>
        <v>103.48148148148148</v>
      </c>
      <c r="K17" s="5">
        <v>6015</v>
      </c>
      <c r="L17" s="5">
        <v>1</v>
      </c>
      <c r="M17" s="5">
        <v>149312</v>
      </c>
      <c r="N17" s="12">
        <f>D17/M17</f>
        <v>0.24326243034719244</v>
      </c>
      <c r="O17" s="5">
        <v>20273</v>
      </c>
    </row>
    <row r="18" spans="2:15" ht="13.5">
      <c r="B18" s="27" t="s">
        <v>322</v>
      </c>
      <c r="C18" s="27" t="s">
        <v>96</v>
      </c>
      <c r="D18" s="5">
        <v>6554</v>
      </c>
      <c r="E18" s="5">
        <v>173</v>
      </c>
      <c r="F18" s="5">
        <v>69</v>
      </c>
      <c r="G18" s="12">
        <f>F18/E18</f>
        <v>0.3988439306358382</v>
      </c>
      <c r="H18" s="5">
        <v>104</v>
      </c>
      <c r="I18" s="5">
        <f>D18/F18</f>
        <v>94.98550724637681</v>
      </c>
      <c r="J18" s="5">
        <f>D18/E18</f>
        <v>37.884393063583815</v>
      </c>
      <c r="K18" s="5">
        <v>1513</v>
      </c>
      <c r="L18" s="5">
        <v>1</v>
      </c>
      <c r="M18" s="5">
        <v>30494</v>
      </c>
      <c r="N18" s="12">
        <f>D18/M18</f>
        <v>0.21492752672656917</v>
      </c>
      <c r="O18" s="5">
        <v>4264</v>
      </c>
    </row>
    <row r="19" spans="2:15" ht="13.5">
      <c r="B19" s="27" t="s">
        <v>97</v>
      </c>
      <c r="C19" s="27" t="s">
        <v>98</v>
      </c>
      <c r="D19" s="5">
        <v>1897</v>
      </c>
      <c r="E19" s="5">
        <v>62</v>
      </c>
      <c r="F19" s="5">
        <v>27</v>
      </c>
      <c r="G19" s="12">
        <f>F19/E19</f>
        <v>0.43548387096774194</v>
      </c>
      <c r="H19" s="5">
        <v>35</v>
      </c>
      <c r="I19" s="5">
        <f>D19/F19</f>
        <v>70.25925925925925</v>
      </c>
      <c r="J19" s="5">
        <f>D19/E19</f>
        <v>30.596774193548388</v>
      </c>
      <c r="K19" s="5">
        <v>389</v>
      </c>
      <c r="L19" s="5">
        <v>1</v>
      </c>
      <c r="M19" s="5">
        <v>10351</v>
      </c>
      <c r="N19" s="12">
        <f>D19/M19</f>
        <v>0.18326731716742345</v>
      </c>
      <c r="O19" s="5">
        <v>1702</v>
      </c>
    </row>
    <row r="20" spans="2:15" ht="13.5">
      <c r="B20" s="27" t="s">
        <v>83</v>
      </c>
      <c r="C20" s="27" t="s">
        <v>99</v>
      </c>
      <c r="D20" s="5">
        <v>3050</v>
      </c>
      <c r="E20" s="5">
        <v>88</v>
      </c>
      <c r="F20" s="5">
        <v>47</v>
      </c>
      <c r="G20" s="12">
        <f>F20/E20</f>
        <v>0.5340909090909091</v>
      </c>
      <c r="H20" s="5">
        <v>41</v>
      </c>
      <c r="I20" s="5">
        <f>D20/F20</f>
        <v>64.8936170212766</v>
      </c>
      <c r="J20" s="5">
        <f>D20/E20</f>
        <v>34.65909090909091</v>
      </c>
      <c r="K20" s="5">
        <v>527</v>
      </c>
      <c r="L20" s="5">
        <v>1</v>
      </c>
      <c r="M20" s="5">
        <v>17877</v>
      </c>
      <c r="N20" s="12">
        <f>D20/M20</f>
        <v>0.17061028136711975</v>
      </c>
      <c r="O20" s="5">
        <v>1815</v>
      </c>
    </row>
    <row r="21" spans="2:15" ht="13.5">
      <c r="B21" s="27" t="s">
        <v>100</v>
      </c>
      <c r="C21" s="27" t="s">
        <v>101</v>
      </c>
      <c r="D21" s="5">
        <v>6731</v>
      </c>
      <c r="E21" s="5">
        <v>64</v>
      </c>
      <c r="F21" s="5">
        <v>9</v>
      </c>
      <c r="G21" s="12">
        <f>F21/E21</f>
        <v>0.140625</v>
      </c>
      <c r="H21" s="5">
        <v>55</v>
      </c>
      <c r="I21" s="5">
        <f>D21/F21</f>
        <v>747.8888888888889</v>
      </c>
      <c r="J21" s="5">
        <f>D21/E21</f>
        <v>105.171875</v>
      </c>
      <c r="K21" s="5">
        <v>2315</v>
      </c>
      <c r="L21" s="5">
        <v>61</v>
      </c>
      <c r="M21" s="5">
        <v>51178</v>
      </c>
      <c r="N21" s="12">
        <f>D21/M21</f>
        <v>0.1315213568330142</v>
      </c>
      <c r="O21" s="5">
        <v>1984</v>
      </c>
    </row>
    <row r="22" spans="2:15" ht="13.5">
      <c r="B22" s="27" t="s">
        <v>36</v>
      </c>
      <c r="C22" s="27" t="s">
        <v>102</v>
      </c>
      <c r="D22" s="5">
        <v>5672</v>
      </c>
      <c r="E22" s="5">
        <v>225</v>
      </c>
      <c r="F22" s="5">
        <v>73</v>
      </c>
      <c r="G22" s="12">
        <f>F22/E22</f>
        <v>0.3244444444444444</v>
      </c>
      <c r="H22" s="5">
        <v>152</v>
      </c>
      <c r="I22" s="5">
        <f>D22/F22</f>
        <v>77.6986301369863</v>
      </c>
      <c r="J22" s="5">
        <f>D22/E22</f>
        <v>25.20888888888889</v>
      </c>
      <c r="K22" s="5">
        <v>668</v>
      </c>
      <c r="L22" s="5">
        <v>1</v>
      </c>
      <c r="M22" s="5">
        <v>68336</v>
      </c>
      <c r="N22" s="12">
        <f>D22/M22</f>
        <v>0.0830016389604308</v>
      </c>
      <c r="O22" s="5">
        <v>4855</v>
      </c>
    </row>
    <row r="23" spans="2:15" ht="13.5">
      <c r="B23" s="27" t="s">
        <v>103</v>
      </c>
      <c r="C23" s="27" t="s">
        <v>104</v>
      </c>
      <c r="D23" s="5">
        <v>2623</v>
      </c>
      <c r="E23" s="5">
        <v>166</v>
      </c>
      <c r="F23" s="5">
        <v>55</v>
      </c>
      <c r="G23" s="12">
        <f>F23/E23</f>
        <v>0.3313253012048193</v>
      </c>
      <c r="H23" s="5">
        <v>111</v>
      </c>
      <c r="I23" s="5">
        <f>D23/F23</f>
        <v>47.69090909090909</v>
      </c>
      <c r="J23" s="5">
        <f>D23/E23</f>
        <v>15.801204819277109</v>
      </c>
      <c r="K23" s="5">
        <v>482</v>
      </c>
      <c r="L23" s="5">
        <v>1</v>
      </c>
      <c r="M23" s="5">
        <v>33159</v>
      </c>
      <c r="N23" s="12">
        <f>D23/M23</f>
        <v>0.07910371241593535</v>
      </c>
      <c r="O23" s="5">
        <v>1975</v>
      </c>
    </row>
    <row r="24" spans="2:15" ht="13.5">
      <c r="B24" s="27" t="s">
        <v>319</v>
      </c>
      <c r="C24" s="27" t="s">
        <v>105</v>
      </c>
      <c r="D24" s="5">
        <v>5341</v>
      </c>
      <c r="E24" s="5">
        <v>183</v>
      </c>
      <c r="F24" s="5">
        <v>62</v>
      </c>
      <c r="G24" s="12">
        <f>F24/E24</f>
        <v>0.33879781420765026</v>
      </c>
      <c r="H24" s="5">
        <v>121</v>
      </c>
      <c r="I24" s="5">
        <f>D24/F24</f>
        <v>86.14516129032258</v>
      </c>
      <c r="J24" s="5">
        <f>D24/E24</f>
        <v>29.185792349726775</v>
      </c>
      <c r="K24" s="5">
        <v>632</v>
      </c>
      <c r="L24" s="5">
        <v>1</v>
      </c>
      <c r="M24" s="5">
        <v>75607</v>
      </c>
      <c r="N24" s="12">
        <f>D24/M24</f>
        <v>0.07064160725858717</v>
      </c>
      <c r="O24" s="5">
        <v>2842</v>
      </c>
    </row>
    <row r="25" spans="2:15" ht="13.5">
      <c r="B25" s="27" t="s">
        <v>83</v>
      </c>
      <c r="C25" s="27" t="s">
        <v>106</v>
      </c>
      <c r="D25" s="5">
        <v>1104</v>
      </c>
      <c r="E25" s="5">
        <v>12</v>
      </c>
      <c r="F25" s="5">
        <v>5</v>
      </c>
      <c r="G25" s="12">
        <f>F25/E25</f>
        <v>0.4166666666666667</v>
      </c>
      <c r="H25" s="5">
        <v>7</v>
      </c>
      <c r="I25" s="5">
        <f>D25/F25</f>
        <v>220.8</v>
      </c>
      <c r="J25" s="5">
        <f>D25/E25</f>
        <v>92</v>
      </c>
      <c r="K25" s="5">
        <v>569</v>
      </c>
      <c r="L25" s="5">
        <v>58</v>
      </c>
      <c r="M25" s="5">
        <v>17877</v>
      </c>
      <c r="N25" s="12">
        <f>D25/M25</f>
        <v>0.0617553280751804</v>
      </c>
      <c r="O25" s="5">
        <v>764</v>
      </c>
    </row>
    <row r="26" spans="2:15" ht="13.5">
      <c r="B26" s="27" t="s">
        <v>317</v>
      </c>
      <c r="C26" s="27" t="s">
        <v>107</v>
      </c>
      <c r="D26" s="5">
        <v>8313</v>
      </c>
      <c r="E26" s="5">
        <v>455</v>
      </c>
      <c r="F26" s="5">
        <v>25</v>
      </c>
      <c r="G26" s="12">
        <f>F26/E26</f>
        <v>0.054945054945054944</v>
      </c>
      <c r="H26" s="5">
        <v>430</v>
      </c>
      <c r="I26" s="5">
        <f>D26/F26</f>
        <v>332.52</v>
      </c>
      <c r="J26" s="5">
        <f>D26/E26</f>
        <v>18.27032967032967</v>
      </c>
      <c r="K26" s="5">
        <v>1649</v>
      </c>
      <c r="L26" s="5">
        <v>1</v>
      </c>
      <c r="M26" s="5">
        <v>149312</v>
      </c>
      <c r="N26" s="12">
        <f>D26/M26</f>
        <v>0.05567536433776254</v>
      </c>
      <c r="O26" s="5">
        <v>5633</v>
      </c>
    </row>
    <row r="27" spans="2:15" ht="13.5">
      <c r="B27" s="27" t="s">
        <v>22</v>
      </c>
      <c r="C27" s="27" t="s">
        <v>108</v>
      </c>
      <c r="D27" s="5">
        <v>930</v>
      </c>
      <c r="E27" s="5">
        <v>11</v>
      </c>
      <c r="F27" s="5">
        <v>2</v>
      </c>
      <c r="G27" s="12">
        <f>F27/E27</f>
        <v>0.18181818181818182</v>
      </c>
      <c r="H27" s="5">
        <v>9</v>
      </c>
      <c r="I27" s="5">
        <f>D27/F27</f>
        <v>465</v>
      </c>
      <c r="J27" s="5">
        <f>D27/E27</f>
        <v>84.54545454545455</v>
      </c>
      <c r="K27" s="5">
        <v>640</v>
      </c>
      <c r="L27" s="5">
        <v>290</v>
      </c>
      <c r="M27" s="5">
        <v>18194</v>
      </c>
      <c r="N27" s="12">
        <f>D27/M27</f>
        <v>0.05111575244586127</v>
      </c>
      <c r="O27" s="5">
        <v>330</v>
      </c>
    </row>
    <row r="28" spans="2:15" ht="13.5">
      <c r="B28" s="27" t="s">
        <v>103</v>
      </c>
      <c r="C28" s="27" t="s">
        <v>109</v>
      </c>
      <c r="D28" s="5">
        <v>1481</v>
      </c>
      <c r="E28" s="5">
        <v>269</v>
      </c>
      <c r="F28" s="5">
        <v>111</v>
      </c>
      <c r="G28" s="12">
        <f>F28/E28</f>
        <v>0.41263940520446096</v>
      </c>
      <c r="H28" s="5">
        <v>158</v>
      </c>
      <c r="I28" s="5">
        <f>D28/F28</f>
        <v>13.342342342342342</v>
      </c>
      <c r="J28" s="5">
        <f>D28/E28</f>
        <v>5.5055762081784385</v>
      </c>
      <c r="K28" s="5">
        <v>128</v>
      </c>
      <c r="L28" s="5">
        <v>1</v>
      </c>
      <c r="M28" s="5">
        <v>33159</v>
      </c>
      <c r="N28" s="12">
        <f>D28/M28</f>
        <v>0.04466359057872674</v>
      </c>
      <c r="O28" s="5">
        <v>1011</v>
      </c>
    </row>
    <row r="29" spans="2:15" ht="13.5">
      <c r="B29" s="27" t="s">
        <v>83</v>
      </c>
      <c r="C29" s="27" t="s">
        <v>110</v>
      </c>
      <c r="D29" s="5">
        <v>672</v>
      </c>
      <c r="E29" s="5">
        <v>25</v>
      </c>
      <c r="F29" s="5">
        <v>9</v>
      </c>
      <c r="G29" s="12">
        <f>F29/E29</f>
        <v>0.36</v>
      </c>
      <c r="H29" s="5">
        <v>16</v>
      </c>
      <c r="I29" s="5">
        <f>D29/F29</f>
        <v>74.66666666666667</v>
      </c>
      <c r="J29" s="5">
        <f>D29/E29</f>
        <v>26.88</v>
      </c>
      <c r="K29" s="5">
        <v>306</v>
      </c>
      <c r="L29" s="5">
        <v>1</v>
      </c>
      <c r="M29" s="5">
        <v>17877</v>
      </c>
      <c r="N29" s="12">
        <f>D29/M29</f>
        <v>0.037590199697935894</v>
      </c>
      <c r="O29" s="5">
        <v>382</v>
      </c>
    </row>
    <row r="30" spans="2:15" ht="13.5">
      <c r="B30" s="27" t="s">
        <v>29</v>
      </c>
      <c r="C30" s="27" t="s">
        <v>111</v>
      </c>
      <c r="D30" s="5">
        <v>995</v>
      </c>
      <c r="E30" s="5">
        <v>134</v>
      </c>
      <c r="F30" s="5">
        <v>38</v>
      </c>
      <c r="G30" s="12">
        <f>F30/E30</f>
        <v>0.2835820895522388</v>
      </c>
      <c r="H30" s="5">
        <v>96</v>
      </c>
      <c r="I30" s="5">
        <f>D30/F30</f>
        <v>26.18421052631579</v>
      </c>
      <c r="J30" s="5">
        <f>D30/E30</f>
        <v>7.425373134328358</v>
      </c>
      <c r="K30" s="5">
        <v>189</v>
      </c>
      <c r="L30" s="5">
        <v>1</v>
      </c>
      <c r="M30" s="5">
        <v>28172</v>
      </c>
      <c r="N30" s="12">
        <f>D30/M30</f>
        <v>0.035318756211841544</v>
      </c>
      <c r="O30" s="5">
        <v>620</v>
      </c>
    </row>
    <row r="31" spans="2:15" ht="13.5">
      <c r="B31" s="27" t="s">
        <v>112</v>
      </c>
      <c r="C31" s="27" t="s">
        <v>113</v>
      </c>
      <c r="D31" s="5">
        <v>1092</v>
      </c>
      <c r="E31" s="5">
        <v>291</v>
      </c>
      <c r="F31" s="5">
        <v>84</v>
      </c>
      <c r="G31" s="12">
        <f>F31/E31</f>
        <v>0.28865979381443296</v>
      </c>
      <c r="H31" s="5">
        <v>207</v>
      </c>
      <c r="I31" s="5">
        <f>D31/F31</f>
        <v>13</v>
      </c>
      <c r="J31" s="5">
        <f>D31/E31</f>
        <v>3.752577319587629</v>
      </c>
      <c r="K31" s="5">
        <v>195</v>
      </c>
      <c r="L31" s="5">
        <v>1</v>
      </c>
      <c r="M31" s="5">
        <v>52738</v>
      </c>
      <c r="N31" s="12">
        <f>D31/M31</f>
        <v>0.020706132200690206</v>
      </c>
      <c r="O31" s="5">
        <v>993</v>
      </c>
    </row>
    <row r="32" spans="2:15" ht="13.5">
      <c r="B32" s="27" t="s">
        <v>320</v>
      </c>
      <c r="C32" s="27" t="s">
        <v>114</v>
      </c>
      <c r="D32" s="5">
        <v>1003</v>
      </c>
      <c r="E32" s="5">
        <v>41</v>
      </c>
      <c r="F32" s="5">
        <v>23</v>
      </c>
      <c r="G32" s="12">
        <f>F32/E32</f>
        <v>0.5609756097560976</v>
      </c>
      <c r="H32" s="5">
        <v>18</v>
      </c>
      <c r="I32" s="5">
        <f>D32/F32</f>
        <v>43.608695652173914</v>
      </c>
      <c r="J32" s="5">
        <f>D32/E32</f>
        <v>24.463414634146343</v>
      </c>
      <c r="K32" s="5">
        <v>118</v>
      </c>
      <c r="L32" s="5">
        <v>1</v>
      </c>
      <c r="M32" s="5">
        <v>66720</v>
      </c>
      <c r="N32" s="12">
        <f>D32/M32</f>
        <v>0.015032973621103117</v>
      </c>
      <c r="O32" s="5">
        <v>695</v>
      </c>
    </row>
    <row r="33" spans="2:15" ht="13.5">
      <c r="B33" s="27" t="s">
        <v>318</v>
      </c>
      <c r="C33" s="27" t="s">
        <v>115</v>
      </c>
      <c r="D33" s="5">
        <v>3163</v>
      </c>
      <c r="E33" s="5">
        <v>47</v>
      </c>
      <c r="F33" s="5">
        <v>15</v>
      </c>
      <c r="G33" s="12">
        <f>F33/E33</f>
        <v>0.3191489361702128</v>
      </c>
      <c r="H33" s="5">
        <v>32</v>
      </c>
      <c r="I33" s="5">
        <f>D33/F33</f>
        <v>210.86666666666667</v>
      </c>
      <c r="J33" s="5">
        <f>D33/E33</f>
        <v>67.29787234042553</v>
      </c>
      <c r="K33" s="5">
        <v>1185</v>
      </c>
      <c r="L33" s="5">
        <v>1</v>
      </c>
      <c r="M33" s="5">
        <v>229185</v>
      </c>
      <c r="N33" s="12">
        <f>D33/M33</f>
        <v>0.013801077731963261</v>
      </c>
      <c r="O33" s="5">
        <v>1810</v>
      </c>
    </row>
    <row r="34" spans="2:15" ht="13.5">
      <c r="B34" s="27" t="s">
        <v>317</v>
      </c>
      <c r="C34" s="27" t="s">
        <v>116</v>
      </c>
      <c r="D34" s="5">
        <v>2027</v>
      </c>
      <c r="E34" s="5">
        <v>67</v>
      </c>
      <c r="F34" s="5">
        <v>22</v>
      </c>
      <c r="G34" s="12">
        <f>F34/E34</f>
        <v>0.3283582089552239</v>
      </c>
      <c r="H34" s="5">
        <v>45</v>
      </c>
      <c r="I34" s="5">
        <f>D34/F34</f>
        <v>92.13636363636364</v>
      </c>
      <c r="J34" s="5">
        <f>D34/E34</f>
        <v>30.253731343283583</v>
      </c>
      <c r="K34" s="5">
        <v>392</v>
      </c>
      <c r="L34" s="5">
        <v>1</v>
      </c>
      <c r="M34" s="5">
        <v>149312</v>
      </c>
      <c r="N34" s="12">
        <f>D34/M34</f>
        <v>0.013575600085726532</v>
      </c>
      <c r="O34" s="5">
        <v>753</v>
      </c>
    </row>
    <row r="35" spans="2:15" ht="13.5">
      <c r="B35" s="27" t="s">
        <v>29</v>
      </c>
      <c r="C35" s="27" t="s">
        <v>117</v>
      </c>
      <c r="D35" s="5">
        <v>342</v>
      </c>
      <c r="E35" s="5">
        <v>22</v>
      </c>
      <c r="F35" s="5">
        <v>12</v>
      </c>
      <c r="G35" s="12">
        <f>F35/E35</f>
        <v>0.5454545454545454</v>
      </c>
      <c r="H35" s="5">
        <v>10</v>
      </c>
      <c r="I35" s="5">
        <f>D35/F35</f>
        <v>28.5</v>
      </c>
      <c r="J35" s="5">
        <f>D35/E35</f>
        <v>15.545454545454545</v>
      </c>
      <c r="K35" s="5">
        <v>153</v>
      </c>
      <c r="L35" s="5">
        <v>1</v>
      </c>
      <c r="M35" s="5">
        <v>28172</v>
      </c>
      <c r="N35" s="12">
        <f>D35/M35</f>
        <v>0.012139713190401817</v>
      </c>
      <c r="O35" s="5">
        <v>326</v>
      </c>
    </row>
    <row r="36" spans="2:15" ht="13.5">
      <c r="B36" s="27" t="s">
        <v>85</v>
      </c>
      <c r="C36" s="27" t="s">
        <v>118</v>
      </c>
      <c r="D36" s="5">
        <v>1108</v>
      </c>
      <c r="E36" s="5">
        <v>127</v>
      </c>
      <c r="F36" s="5">
        <v>36</v>
      </c>
      <c r="G36" s="12">
        <f>F36/E36</f>
        <v>0.28346456692913385</v>
      </c>
      <c r="H36" s="5">
        <v>91</v>
      </c>
      <c r="I36" s="5">
        <f>D36/F36</f>
        <v>30.77777777777778</v>
      </c>
      <c r="J36" s="5">
        <f>D36/E36</f>
        <v>8.724409448818898</v>
      </c>
      <c r="K36" s="5">
        <v>419</v>
      </c>
      <c r="L36" s="5">
        <v>1</v>
      </c>
      <c r="M36" s="5">
        <v>115443</v>
      </c>
      <c r="N36" s="12">
        <f>D36/M36</f>
        <v>0.009597810174718259</v>
      </c>
      <c r="O36" s="5">
        <v>743</v>
      </c>
    </row>
    <row r="37" spans="2:15" ht="13.5">
      <c r="B37" s="27" t="s">
        <v>85</v>
      </c>
      <c r="C37" s="27" t="s">
        <v>119</v>
      </c>
      <c r="D37" s="5">
        <v>791</v>
      </c>
      <c r="E37" s="5">
        <v>230</v>
      </c>
      <c r="F37" s="5">
        <v>23</v>
      </c>
      <c r="G37" s="12">
        <f>F37/E37</f>
        <v>0.1</v>
      </c>
      <c r="H37" s="5">
        <v>207</v>
      </c>
      <c r="I37" s="5">
        <f>D37/F37</f>
        <v>34.391304347826086</v>
      </c>
      <c r="J37" s="5">
        <f>D37/E37</f>
        <v>3.4391304347826086</v>
      </c>
      <c r="K37" s="5">
        <v>349</v>
      </c>
      <c r="L37" s="5">
        <v>1</v>
      </c>
      <c r="M37" s="5">
        <v>115443</v>
      </c>
      <c r="N37" s="12">
        <f>D37/M37</f>
        <v>0.0068518662889911035</v>
      </c>
      <c r="O37" s="5">
        <v>693</v>
      </c>
    </row>
    <row r="38" spans="2:15" ht="13.5">
      <c r="B38" s="27" t="s">
        <v>112</v>
      </c>
      <c r="C38" s="27" t="s">
        <v>120</v>
      </c>
      <c r="D38" s="5">
        <v>300</v>
      </c>
      <c r="E38" s="5">
        <v>47</v>
      </c>
      <c r="F38" s="5">
        <v>10</v>
      </c>
      <c r="G38" s="12">
        <f>F38/E38</f>
        <v>0.2127659574468085</v>
      </c>
      <c r="H38" s="5">
        <v>37</v>
      </c>
      <c r="I38" s="5">
        <f>D38/F38</f>
        <v>30</v>
      </c>
      <c r="J38" s="5">
        <f>D38/E38</f>
        <v>6.382978723404255</v>
      </c>
      <c r="K38" s="5">
        <v>66</v>
      </c>
      <c r="L38" s="5">
        <v>1</v>
      </c>
      <c r="M38" s="5">
        <v>52738</v>
      </c>
      <c r="N38" s="12">
        <f>D38/M38</f>
        <v>0.005688497857332474</v>
      </c>
      <c r="O38" s="5">
        <v>282</v>
      </c>
    </row>
    <row r="39" spans="2:15" ht="13.5">
      <c r="B39" s="27" t="s">
        <v>112</v>
      </c>
      <c r="C39" s="27" t="s">
        <v>121</v>
      </c>
      <c r="D39" s="5">
        <v>278</v>
      </c>
      <c r="E39" s="5">
        <v>103</v>
      </c>
      <c r="F39" s="5">
        <v>10</v>
      </c>
      <c r="G39" s="12">
        <f>F39/E39</f>
        <v>0.0970873786407767</v>
      </c>
      <c r="H39" s="5">
        <v>93</v>
      </c>
      <c r="I39" s="5">
        <f>D39/F39</f>
        <v>27.8</v>
      </c>
      <c r="J39" s="5">
        <f>D39/E39</f>
        <v>2.6990291262135924</v>
      </c>
      <c r="K39" s="5">
        <v>126</v>
      </c>
      <c r="L39" s="5">
        <v>1</v>
      </c>
      <c r="M39" s="5">
        <v>52738</v>
      </c>
      <c r="N39" s="12">
        <f>D39/M39</f>
        <v>0.005271341347794759</v>
      </c>
      <c r="O39" s="5">
        <v>213</v>
      </c>
    </row>
    <row r="40" spans="2:15" ht="13.5">
      <c r="B40" s="27" t="s">
        <v>317</v>
      </c>
      <c r="C40" s="27" t="s">
        <v>122</v>
      </c>
      <c r="D40" s="5">
        <v>626</v>
      </c>
      <c r="E40" s="5">
        <v>21</v>
      </c>
      <c r="F40" s="5">
        <v>13</v>
      </c>
      <c r="G40" s="12">
        <f>F40/E40</f>
        <v>0.6190476190476191</v>
      </c>
      <c r="H40" s="5">
        <v>8</v>
      </c>
      <c r="I40" s="5">
        <f>D40/F40</f>
        <v>48.15384615384615</v>
      </c>
      <c r="J40" s="5">
        <f>D40/E40</f>
        <v>29.80952380952381</v>
      </c>
      <c r="K40" s="5">
        <v>264</v>
      </c>
      <c r="L40" s="5">
        <v>1</v>
      </c>
      <c r="M40" s="5">
        <v>149312</v>
      </c>
      <c r="N40" s="29">
        <f>D40/M40</f>
        <v>0.004192563223317617</v>
      </c>
      <c r="O40" s="5">
        <v>376</v>
      </c>
    </row>
    <row r="41" spans="2:15" ht="13.5">
      <c r="B41" s="27" t="s">
        <v>320</v>
      </c>
      <c r="C41" s="27" t="s">
        <v>123</v>
      </c>
      <c r="D41" s="5">
        <v>227</v>
      </c>
      <c r="E41" s="5">
        <v>89</v>
      </c>
      <c r="F41" s="5">
        <v>9</v>
      </c>
      <c r="G41" s="12">
        <f>F41/E41</f>
        <v>0.10112359550561797</v>
      </c>
      <c r="H41" s="5">
        <v>80</v>
      </c>
      <c r="I41" s="5">
        <f>D41/F41</f>
        <v>25.22222222222222</v>
      </c>
      <c r="J41" s="5">
        <f>D41/E41</f>
        <v>2.550561797752809</v>
      </c>
      <c r="K41" s="5">
        <v>92</v>
      </c>
      <c r="L41" s="5">
        <v>2</v>
      </c>
      <c r="M41" s="5">
        <v>66720</v>
      </c>
      <c r="N41" s="29">
        <f>D41/M41</f>
        <v>0.0034022781774580334</v>
      </c>
      <c r="O41" s="5">
        <v>103</v>
      </c>
    </row>
    <row r="42" spans="2:15" ht="13.5">
      <c r="B42" s="27" t="s">
        <v>317</v>
      </c>
      <c r="C42" s="27" t="s">
        <v>124</v>
      </c>
      <c r="D42" s="5">
        <v>380</v>
      </c>
      <c r="E42" s="5">
        <v>37</v>
      </c>
      <c r="F42" s="5">
        <v>8</v>
      </c>
      <c r="G42" s="12">
        <f>F42/E42</f>
        <v>0.21621621621621623</v>
      </c>
      <c r="H42" s="5">
        <v>29</v>
      </c>
      <c r="I42" s="5">
        <f>D42/F42</f>
        <v>47.5</v>
      </c>
      <c r="J42" s="5">
        <f>D42/E42</f>
        <v>10.27027027027027</v>
      </c>
      <c r="K42" s="5">
        <v>263</v>
      </c>
      <c r="L42" s="5">
        <v>1</v>
      </c>
      <c r="M42" s="5">
        <v>149312</v>
      </c>
      <c r="N42" s="29">
        <f>D42/M42</f>
        <v>0.002545006429489927</v>
      </c>
      <c r="O42" s="5">
        <v>277</v>
      </c>
    </row>
    <row r="43" spans="2:15" ht="13.5">
      <c r="B43" s="27" t="s">
        <v>103</v>
      </c>
      <c r="C43" s="27" t="s">
        <v>125</v>
      </c>
      <c r="D43" s="5">
        <v>59</v>
      </c>
      <c r="E43" s="5">
        <v>14</v>
      </c>
      <c r="F43" s="5">
        <v>4</v>
      </c>
      <c r="G43" s="12">
        <f>F43/E43</f>
        <v>0.2857142857142857</v>
      </c>
      <c r="H43" s="5">
        <v>10</v>
      </c>
      <c r="I43" s="5">
        <f>D43/F43</f>
        <v>14.75</v>
      </c>
      <c r="J43" s="5">
        <f>D43/E43</f>
        <v>4.214285714285714</v>
      </c>
      <c r="K43" s="5">
        <v>34</v>
      </c>
      <c r="L43" s="5">
        <v>2</v>
      </c>
      <c r="M43" s="5">
        <v>33159</v>
      </c>
      <c r="N43" s="29">
        <f>D43/M43</f>
        <v>0.0017793057691727736</v>
      </c>
      <c r="O43" s="5">
        <v>43</v>
      </c>
    </row>
    <row r="44" spans="2:15" ht="13.5">
      <c r="B44" s="27" t="s">
        <v>319</v>
      </c>
      <c r="C44" s="27" t="s">
        <v>126</v>
      </c>
      <c r="D44" s="5">
        <v>132</v>
      </c>
      <c r="E44" s="5">
        <v>97</v>
      </c>
      <c r="F44" s="5">
        <v>17</v>
      </c>
      <c r="G44" s="12">
        <f>F44/E44</f>
        <v>0.17525773195876287</v>
      </c>
      <c r="H44" s="5">
        <v>80</v>
      </c>
      <c r="I44" s="5">
        <f>D44/F44</f>
        <v>7.764705882352941</v>
      </c>
      <c r="J44" s="5">
        <f>D44/E44</f>
        <v>1.3608247422680413</v>
      </c>
      <c r="K44" s="5">
        <v>53</v>
      </c>
      <c r="L44" s="5">
        <v>1</v>
      </c>
      <c r="M44" s="5">
        <v>75607</v>
      </c>
      <c r="N44" s="29">
        <f>D44/M44</f>
        <v>0.001745870091393654</v>
      </c>
      <c r="O44" s="5">
        <v>124</v>
      </c>
    </row>
    <row r="45" spans="2:15" ht="13.5">
      <c r="B45" s="27" t="s">
        <v>319</v>
      </c>
      <c r="C45" s="27" t="s">
        <v>127</v>
      </c>
      <c r="D45" s="5">
        <v>128</v>
      </c>
      <c r="E45" s="5">
        <v>59</v>
      </c>
      <c r="F45" s="5">
        <v>9</v>
      </c>
      <c r="G45" s="12">
        <f>F45/E45</f>
        <v>0.15254237288135594</v>
      </c>
      <c r="H45" s="5">
        <v>50</v>
      </c>
      <c r="I45" s="5">
        <f>D45/F45</f>
        <v>14.222222222222221</v>
      </c>
      <c r="J45" s="5">
        <f>D45/E45</f>
        <v>2.169491525423729</v>
      </c>
      <c r="K45" s="5">
        <v>49</v>
      </c>
      <c r="L45" s="5">
        <v>1</v>
      </c>
      <c r="M45" s="5">
        <v>75607</v>
      </c>
      <c r="N45" s="29">
        <f>D45/M45</f>
        <v>0.0016929649371089977</v>
      </c>
      <c r="O45" s="5">
        <v>100</v>
      </c>
    </row>
    <row r="46" spans="2:15" ht="13.5">
      <c r="B46" s="27" t="s">
        <v>318</v>
      </c>
      <c r="C46" s="27" t="s">
        <v>128</v>
      </c>
      <c r="D46" s="5">
        <v>348</v>
      </c>
      <c r="E46" s="5">
        <v>30</v>
      </c>
      <c r="F46" s="5">
        <v>7</v>
      </c>
      <c r="G46" s="12">
        <f>F46/E46</f>
        <v>0.23333333333333334</v>
      </c>
      <c r="H46" s="5">
        <v>23</v>
      </c>
      <c r="I46" s="5">
        <f>D46/F46</f>
        <v>49.714285714285715</v>
      </c>
      <c r="J46" s="5">
        <f>D46/E46</f>
        <v>11.6</v>
      </c>
      <c r="K46" s="5">
        <v>153</v>
      </c>
      <c r="L46" s="5">
        <v>1</v>
      </c>
      <c r="M46" s="5">
        <v>229185</v>
      </c>
      <c r="N46" s="29">
        <f>D46/M46</f>
        <v>0.0015184239806270044</v>
      </c>
      <c r="O46" s="5">
        <v>264</v>
      </c>
    </row>
    <row r="47" spans="2:15" ht="13.5">
      <c r="B47" s="27" t="s">
        <v>321</v>
      </c>
      <c r="C47" s="27" t="s">
        <v>129</v>
      </c>
      <c r="D47" s="5">
        <v>52</v>
      </c>
      <c r="E47" s="5">
        <v>91</v>
      </c>
      <c r="F47" s="5">
        <v>5</v>
      </c>
      <c r="G47" s="12">
        <f>F47/E47</f>
        <v>0.054945054945054944</v>
      </c>
      <c r="H47" s="5">
        <v>86</v>
      </c>
      <c r="I47" s="5">
        <f>D47/F47</f>
        <v>10.4</v>
      </c>
      <c r="J47" s="5">
        <f>D47/E47</f>
        <v>0.5714285714285714</v>
      </c>
      <c r="K47" s="5">
        <v>23</v>
      </c>
      <c r="L47" s="5">
        <v>2</v>
      </c>
      <c r="M47" s="5">
        <v>38406</v>
      </c>
      <c r="N47" s="29">
        <f>D47/M47</f>
        <v>0.0013539551111805448</v>
      </c>
      <c r="O47" s="5">
        <v>44</v>
      </c>
    </row>
    <row r="48" spans="2:15" ht="13.5">
      <c r="B48" s="27" t="s">
        <v>317</v>
      </c>
      <c r="C48" s="27" t="s">
        <v>130</v>
      </c>
      <c r="D48" s="5">
        <v>141</v>
      </c>
      <c r="E48" s="5">
        <v>14</v>
      </c>
      <c r="F48" s="5">
        <v>6</v>
      </c>
      <c r="G48" s="12">
        <f>F48/E48</f>
        <v>0.42857142857142855</v>
      </c>
      <c r="H48" s="5">
        <v>8</v>
      </c>
      <c r="I48" s="5">
        <f>D48/F48</f>
        <v>23.5</v>
      </c>
      <c r="J48" s="5">
        <f>D48/E48</f>
        <v>10.071428571428571</v>
      </c>
      <c r="K48" s="5">
        <v>47</v>
      </c>
      <c r="L48" s="5">
        <v>3</v>
      </c>
      <c r="M48" s="5">
        <v>149312</v>
      </c>
      <c r="N48" s="29">
        <f>D48/M48</f>
        <v>0.0009443313330475782</v>
      </c>
      <c r="O48" s="5">
        <v>127</v>
      </c>
    </row>
    <row r="49" spans="2:15" ht="13.5">
      <c r="B49" s="27" t="s">
        <v>85</v>
      </c>
      <c r="C49" s="27" t="s">
        <v>131</v>
      </c>
      <c r="D49" s="5">
        <v>106</v>
      </c>
      <c r="E49" s="5">
        <v>14</v>
      </c>
      <c r="F49" s="5">
        <v>7</v>
      </c>
      <c r="G49" s="12">
        <f>F49/E49</f>
        <v>0.5</v>
      </c>
      <c r="H49" s="5">
        <v>7</v>
      </c>
      <c r="I49" s="5">
        <f>D49/F49</f>
        <v>15.142857142857142</v>
      </c>
      <c r="J49" s="5">
        <f>D49/E49</f>
        <v>7.571428571428571</v>
      </c>
      <c r="K49" s="5">
        <v>38</v>
      </c>
      <c r="L49" s="5">
        <v>1</v>
      </c>
      <c r="M49" s="5">
        <v>115443</v>
      </c>
      <c r="N49" s="29">
        <f>D49/M49</f>
        <v>0.0009182020564261151</v>
      </c>
      <c r="O49" s="5">
        <v>100</v>
      </c>
    </row>
    <row r="50" spans="2:15" ht="13.5">
      <c r="B50" s="27" t="s">
        <v>32</v>
      </c>
      <c r="C50" s="27" t="s">
        <v>132</v>
      </c>
      <c r="D50" s="5">
        <v>88</v>
      </c>
      <c r="E50" s="5">
        <v>32</v>
      </c>
      <c r="F50" s="5">
        <v>7</v>
      </c>
      <c r="G50" s="12">
        <f>F50/E50</f>
        <v>0.21875</v>
      </c>
      <c r="H50" s="5">
        <v>25</v>
      </c>
      <c r="I50" s="5">
        <f>D50/F50</f>
        <v>12.571428571428571</v>
      </c>
      <c r="J50" s="5">
        <f>D50/E50</f>
        <v>2.75</v>
      </c>
      <c r="K50" s="5">
        <v>37</v>
      </c>
      <c r="L50" s="5">
        <v>1</v>
      </c>
      <c r="M50" s="5">
        <v>112814</v>
      </c>
      <c r="N50" s="29">
        <f>D50/M50</f>
        <v>0.000780045029872179</v>
      </c>
      <c r="O50" s="5">
        <v>79</v>
      </c>
    </row>
    <row r="51" spans="2:15" ht="13.5">
      <c r="B51" s="27" t="s">
        <v>321</v>
      </c>
      <c r="C51" s="27" t="s">
        <v>133</v>
      </c>
      <c r="D51" s="5">
        <v>25</v>
      </c>
      <c r="E51" s="5">
        <v>12</v>
      </c>
      <c r="F51" s="5">
        <v>4</v>
      </c>
      <c r="G51" s="12">
        <f>F51/E51</f>
        <v>0.3333333333333333</v>
      </c>
      <c r="H51" s="5">
        <v>8</v>
      </c>
      <c r="I51" s="5">
        <f>D51/F51</f>
        <v>6.25</v>
      </c>
      <c r="J51" s="5">
        <f>D51/E51</f>
        <v>2.0833333333333335</v>
      </c>
      <c r="K51" s="5">
        <v>20</v>
      </c>
      <c r="L51" s="5">
        <v>1</v>
      </c>
      <c r="M51" s="5">
        <v>38406</v>
      </c>
      <c r="N51" s="29">
        <f>D51/M51</f>
        <v>0.0006509399572983388</v>
      </c>
      <c r="O51" s="5">
        <v>23</v>
      </c>
    </row>
    <row r="52" spans="2:15" ht="13.5">
      <c r="B52" s="27" t="s">
        <v>317</v>
      </c>
      <c r="C52" s="27" t="s">
        <v>134</v>
      </c>
      <c r="D52" s="5">
        <v>34</v>
      </c>
      <c r="E52" s="5">
        <v>4</v>
      </c>
      <c r="F52" s="5">
        <v>3</v>
      </c>
      <c r="G52" s="12">
        <f>F52/E52</f>
        <v>0.75</v>
      </c>
      <c r="H52" s="5">
        <v>1</v>
      </c>
      <c r="I52" s="5">
        <f>D52/F52</f>
        <v>11.333333333333334</v>
      </c>
      <c r="J52" s="5">
        <f>D52/E52</f>
        <v>8.5</v>
      </c>
      <c r="K52" s="5">
        <v>31</v>
      </c>
      <c r="L52" s="5">
        <v>1</v>
      </c>
      <c r="M52" s="5">
        <v>149312</v>
      </c>
      <c r="N52" s="69">
        <f>D52/M52</f>
        <v>0.00022771110158594085</v>
      </c>
      <c r="O52" s="5">
        <v>31</v>
      </c>
    </row>
    <row r="53" spans="2:15" ht="13.5">
      <c r="B53" s="27" t="s">
        <v>29</v>
      </c>
      <c r="C53" s="27" t="s">
        <v>136</v>
      </c>
      <c r="D53" s="5">
        <v>3</v>
      </c>
      <c r="E53" s="5">
        <v>3</v>
      </c>
      <c r="F53" s="5">
        <v>2</v>
      </c>
      <c r="G53" s="12">
        <f>F53/E53</f>
        <v>0.6666666666666666</v>
      </c>
      <c r="H53" s="5">
        <v>1</v>
      </c>
      <c r="I53" s="5">
        <f>D53/F53</f>
        <v>1.5</v>
      </c>
      <c r="J53" s="5">
        <f>D53/E53</f>
        <v>1</v>
      </c>
      <c r="K53" s="5">
        <v>2</v>
      </c>
      <c r="L53" s="5">
        <v>1</v>
      </c>
      <c r="M53" s="5">
        <v>28172</v>
      </c>
      <c r="N53" s="69">
        <f>D53/M53</f>
        <v>0.00010648871219650717</v>
      </c>
      <c r="O53" s="5">
        <v>3</v>
      </c>
    </row>
    <row r="54" spans="2:15" ht="13.5">
      <c r="B54" s="27" t="s">
        <v>317</v>
      </c>
      <c r="C54" s="27" t="s">
        <v>135</v>
      </c>
      <c r="D54" s="5">
        <v>10</v>
      </c>
      <c r="E54" s="5">
        <v>27</v>
      </c>
      <c r="F54" s="5">
        <v>3</v>
      </c>
      <c r="G54" s="12">
        <f>F54/E54</f>
        <v>0.1111111111111111</v>
      </c>
      <c r="H54" s="5">
        <v>24</v>
      </c>
      <c r="I54" s="5">
        <f>D54/F54</f>
        <v>3.3333333333333335</v>
      </c>
      <c r="J54" s="5">
        <f>D54/E54</f>
        <v>0.37037037037037035</v>
      </c>
      <c r="K54" s="5">
        <v>5</v>
      </c>
      <c r="L54" s="5">
        <v>1</v>
      </c>
      <c r="M54" s="5">
        <v>149312</v>
      </c>
      <c r="N54" s="69">
        <f>D54/M54</f>
        <v>6.697385340762966E-05</v>
      </c>
      <c r="O54" s="5">
        <v>5</v>
      </c>
    </row>
    <row r="55" spans="2:15" ht="13.5">
      <c r="B55" s="52" t="s">
        <v>10</v>
      </c>
      <c r="C55" s="53"/>
      <c r="D55" s="22">
        <f>SUM(D4:D54)</f>
        <v>690407</v>
      </c>
      <c r="E55" s="22">
        <f>SUM(E4:E54)</f>
        <v>21345</v>
      </c>
      <c r="F55" s="22">
        <f>SUM(F4:F54)</f>
        <v>7661</v>
      </c>
      <c r="G55" s="19">
        <f>F55/E55</f>
        <v>0.35891309440149916</v>
      </c>
      <c r="H55" s="22">
        <f>SUM(H4:H54)</f>
        <v>13684</v>
      </c>
      <c r="I55" s="22">
        <f>D55/F55</f>
        <v>90.11969716747161</v>
      </c>
      <c r="J55" s="22">
        <f>D55/E55</f>
        <v>32.345139376903255</v>
      </c>
      <c r="K55" s="22"/>
      <c r="L55" s="22"/>
      <c r="M55" s="22"/>
      <c r="N55" s="22"/>
      <c r="O55" s="22">
        <f>SUM(O4:O54)</f>
        <v>459725</v>
      </c>
    </row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8.8515625" style="11" customWidth="1"/>
    <col min="2" max="2" width="18.00390625" style="11" customWidth="1"/>
    <col min="3" max="3" width="8.7109375" style="11" customWidth="1"/>
    <col min="4" max="4" width="36.00390625" style="11" customWidth="1"/>
    <col min="5" max="5" width="12.7109375" style="11" customWidth="1"/>
    <col min="6" max="6" width="11.7109375" style="11" customWidth="1"/>
    <col min="7" max="7" width="12.28125" style="11" customWidth="1"/>
    <col min="8" max="8" width="11.7109375" style="11" customWidth="1"/>
    <col min="9" max="9" width="13.140625" style="11" customWidth="1"/>
    <col min="10" max="10" width="12.421875" style="11" customWidth="1"/>
    <col min="11" max="11" width="13.851562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30.140625" style="11" customWidth="1"/>
    <col min="17" max="16384" width="8.8515625" style="11" customWidth="1"/>
  </cols>
  <sheetData>
    <row r="1" spans="2:16" ht="87" customHeight="1">
      <c r="B1" s="54" t="s">
        <v>330</v>
      </c>
      <c r="C1" s="54"/>
      <c r="D1" s="54"/>
      <c r="E1" s="55" t="s">
        <v>316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72">
      <c r="B2" s="57" t="s">
        <v>329</v>
      </c>
      <c r="C2" s="57"/>
      <c r="D2" s="57"/>
      <c r="E2" s="25" t="s">
        <v>0</v>
      </c>
      <c r="F2" s="25" t="s">
        <v>1</v>
      </c>
      <c r="G2" s="25" t="s">
        <v>300</v>
      </c>
      <c r="H2" s="25" t="s">
        <v>3</v>
      </c>
      <c r="I2" s="25" t="s">
        <v>4</v>
      </c>
      <c r="J2" s="25" t="s">
        <v>5</v>
      </c>
      <c r="K2" s="25" t="s">
        <v>6</v>
      </c>
      <c r="L2" s="25" t="s">
        <v>323</v>
      </c>
      <c r="M2" s="25" t="s">
        <v>38</v>
      </c>
      <c r="N2" s="25" t="s">
        <v>15</v>
      </c>
      <c r="O2" s="25" t="s">
        <v>16</v>
      </c>
      <c r="P2" s="3" t="s">
        <v>301</v>
      </c>
    </row>
    <row r="3" spans="2:16" ht="13.5">
      <c r="B3" s="25" t="s">
        <v>11</v>
      </c>
      <c r="C3" s="25" t="s">
        <v>12</v>
      </c>
      <c r="D3" s="25" t="s">
        <v>13</v>
      </c>
      <c r="E3" s="25" t="s">
        <v>304</v>
      </c>
      <c r="F3" s="25" t="s">
        <v>305</v>
      </c>
      <c r="G3" s="25" t="s">
        <v>306</v>
      </c>
      <c r="H3" s="25" t="s">
        <v>307</v>
      </c>
      <c r="I3" s="25" t="s">
        <v>308</v>
      </c>
      <c r="J3" s="25" t="s">
        <v>309</v>
      </c>
      <c r="K3" s="25" t="s">
        <v>310</v>
      </c>
      <c r="L3" s="25"/>
      <c r="M3" s="25"/>
      <c r="N3" s="2" t="s">
        <v>311</v>
      </c>
      <c r="O3" s="25" t="s">
        <v>312</v>
      </c>
      <c r="P3" s="26" t="s">
        <v>313</v>
      </c>
    </row>
    <row r="4" spans="2:16" ht="13.5">
      <c r="B4" s="27" t="s">
        <v>29</v>
      </c>
      <c r="C4" s="28">
        <v>4</v>
      </c>
      <c r="D4" s="27" t="s">
        <v>30</v>
      </c>
      <c r="E4" s="5">
        <v>20265</v>
      </c>
      <c r="F4" s="28">
        <v>205</v>
      </c>
      <c r="G4" s="28">
        <v>138</v>
      </c>
      <c r="H4" s="12">
        <f>G4/F4</f>
        <v>0.6731707317073171</v>
      </c>
      <c r="I4" s="5">
        <v>67</v>
      </c>
      <c r="J4" s="5">
        <f>E4/G4</f>
        <v>146.84782608695653</v>
      </c>
      <c r="K4" s="5">
        <f>E4/F4</f>
        <v>98.85365853658537</v>
      </c>
      <c r="L4" s="5">
        <v>1062</v>
      </c>
      <c r="M4" s="5">
        <v>1</v>
      </c>
      <c r="N4" s="5">
        <v>5715</v>
      </c>
      <c r="O4" s="29">
        <f>E4/N4</f>
        <v>3.545931758530184</v>
      </c>
      <c r="P4" s="28">
        <v>15689</v>
      </c>
    </row>
    <row r="5" spans="2:16" ht="13.5">
      <c r="B5" s="27" t="s">
        <v>317</v>
      </c>
      <c r="C5" s="28">
        <v>10</v>
      </c>
      <c r="D5" s="27" t="s">
        <v>31</v>
      </c>
      <c r="E5" s="5">
        <v>16230</v>
      </c>
      <c r="F5" s="28">
        <v>396</v>
      </c>
      <c r="G5" s="28">
        <v>106</v>
      </c>
      <c r="H5" s="12">
        <f>G5/F5</f>
        <v>0.2676767676767677</v>
      </c>
      <c r="I5" s="5">
        <v>290</v>
      </c>
      <c r="J5" s="5">
        <f>E5/G5</f>
        <v>153.11320754716982</v>
      </c>
      <c r="K5" s="5">
        <f>E5/F5</f>
        <v>40.984848484848484</v>
      </c>
      <c r="L5" s="5">
        <v>1861</v>
      </c>
      <c r="M5" s="5">
        <v>1</v>
      </c>
      <c r="N5" s="5">
        <v>6257</v>
      </c>
      <c r="O5" s="29">
        <f>E5/N5</f>
        <v>2.5938948377816846</v>
      </c>
      <c r="P5" s="28">
        <v>7620</v>
      </c>
    </row>
    <row r="6" spans="2:16" ht="13.5">
      <c r="B6" s="27" t="s">
        <v>32</v>
      </c>
      <c r="C6" s="28">
        <v>16</v>
      </c>
      <c r="D6" s="27" t="s">
        <v>33</v>
      </c>
      <c r="E6" s="5">
        <v>14958</v>
      </c>
      <c r="F6" s="28">
        <v>216</v>
      </c>
      <c r="G6" s="28">
        <v>95</v>
      </c>
      <c r="H6" s="12">
        <f>G6/F6</f>
        <v>0.4398148148148148</v>
      </c>
      <c r="I6" s="5">
        <v>121</v>
      </c>
      <c r="J6" s="5">
        <f>E6/G6</f>
        <v>157.45263157894738</v>
      </c>
      <c r="K6" s="5">
        <f>E6/F6</f>
        <v>69.25</v>
      </c>
      <c r="L6" s="5">
        <v>1259</v>
      </c>
      <c r="M6" s="5">
        <v>1</v>
      </c>
      <c r="N6" s="5">
        <v>5891</v>
      </c>
      <c r="O6" s="29">
        <f>E6/N6</f>
        <v>2.539127482600577</v>
      </c>
      <c r="P6" s="28">
        <v>6002</v>
      </c>
    </row>
    <row r="7" spans="2:16" ht="13.5">
      <c r="B7" s="27" t="s">
        <v>34</v>
      </c>
      <c r="C7" s="28">
        <v>3</v>
      </c>
      <c r="D7" s="27" t="s">
        <v>35</v>
      </c>
      <c r="E7" s="5">
        <v>13053</v>
      </c>
      <c r="F7" s="28">
        <v>25</v>
      </c>
      <c r="G7" s="28">
        <v>21</v>
      </c>
      <c r="H7" s="12">
        <f>G7/F7</f>
        <v>0.84</v>
      </c>
      <c r="I7" s="5">
        <v>4</v>
      </c>
      <c r="J7" s="5">
        <f>E7/G7</f>
        <v>621.5714285714286</v>
      </c>
      <c r="K7" s="5">
        <f>E7/F7</f>
        <v>522.12</v>
      </c>
      <c r="L7" s="5">
        <v>1433</v>
      </c>
      <c r="M7" s="5">
        <v>1</v>
      </c>
      <c r="N7" s="5">
        <v>5603</v>
      </c>
      <c r="O7" s="29">
        <f>E7/N7</f>
        <v>2.3296448331251116</v>
      </c>
      <c r="P7" s="28">
        <v>9654</v>
      </c>
    </row>
    <row r="8" spans="2:16" ht="13.5">
      <c r="B8" s="27" t="s">
        <v>36</v>
      </c>
      <c r="C8" s="28">
        <v>1</v>
      </c>
      <c r="D8" s="27" t="s">
        <v>37</v>
      </c>
      <c r="E8" s="5">
        <v>11217</v>
      </c>
      <c r="F8" s="28">
        <v>28</v>
      </c>
      <c r="G8" s="28">
        <v>16</v>
      </c>
      <c r="H8" s="12">
        <f>G8/F8</f>
        <v>0.5714285714285714</v>
      </c>
      <c r="I8" s="5">
        <v>12</v>
      </c>
      <c r="J8" s="5">
        <f>E8/G8</f>
        <v>701.0625</v>
      </c>
      <c r="K8" s="5">
        <f>E8/F8</f>
        <v>400.60714285714283</v>
      </c>
      <c r="L8" s="5">
        <v>1478</v>
      </c>
      <c r="M8" s="5">
        <v>1</v>
      </c>
      <c r="N8" s="5">
        <v>4892</v>
      </c>
      <c r="O8" s="29">
        <f>E8/N8</f>
        <v>2.2929272281275552</v>
      </c>
      <c r="P8" s="28">
        <v>6827</v>
      </c>
    </row>
    <row r="9" spans="2:16" ht="13.5">
      <c r="B9" s="27" t="s">
        <v>319</v>
      </c>
      <c r="C9" s="28">
        <v>12</v>
      </c>
      <c r="D9" s="27" t="s">
        <v>138</v>
      </c>
      <c r="E9" s="5">
        <v>13935</v>
      </c>
      <c r="F9" s="28">
        <v>674</v>
      </c>
      <c r="G9" s="28">
        <v>265</v>
      </c>
      <c r="H9" s="12">
        <f>G9/F9</f>
        <v>0.39317507418397624</v>
      </c>
      <c r="I9" s="5">
        <v>409</v>
      </c>
      <c r="J9" s="5">
        <f>E9/G9</f>
        <v>52.58490566037736</v>
      </c>
      <c r="K9" s="5">
        <f>E9/F9</f>
        <v>20.67507418397626</v>
      </c>
      <c r="L9" s="5">
        <v>590</v>
      </c>
      <c r="M9" s="5">
        <v>1</v>
      </c>
      <c r="N9" s="5">
        <v>6289</v>
      </c>
      <c r="O9" s="29">
        <f>E9/N9</f>
        <v>2.2157735729050723</v>
      </c>
      <c r="P9" s="28">
        <v>9856</v>
      </c>
    </row>
    <row r="10" spans="2:16" ht="13.5">
      <c r="B10" s="27" t="s">
        <v>89</v>
      </c>
      <c r="C10" s="28">
        <v>5</v>
      </c>
      <c r="D10" s="27" t="s">
        <v>139</v>
      </c>
      <c r="E10" s="5">
        <v>11174</v>
      </c>
      <c r="F10" s="28">
        <v>108</v>
      </c>
      <c r="G10" s="28">
        <v>46</v>
      </c>
      <c r="H10" s="12">
        <f>G10/F10</f>
        <v>0.42592592592592593</v>
      </c>
      <c r="I10" s="5">
        <v>62</v>
      </c>
      <c r="J10" s="5">
        <f>E10/G10</f>
        <v>242.91304347826087</v>
      </c>
      <c r="K10" s="5">
        <f>E10/F10</f>
        <v>103.46296296296296</v>
      </c>
      <c r="L10" s="5">
        <v>6309</v>
      </c>
      <c r="M10" s="5">
        <v>1</v>
      </c>
      <c r="N10" s="5">
        <v>5053</v>
      </c>
      <c r="O10" s="29">
        <f>E10/N10</f>
        <v>2.2113595883633486</v>
      </c>
      <c r="P10" s="28">
        <v>9829</v>
      </c>
    </row>
    <row r="11" spans="2:16" ht="13.5">
      <c r="B11" s="27" t="s">
        <v>319</v>
      </c>
      <c r="C11" s="28">
        <v>8</v>
      </c>
      <c r="D11" s="27" t="s">
        <v>140</v>
      </c>
      <c r="E11" s="5">
        <v>12656</v>
      </c>
      <c r="F11" s="28">
        <v>524</v>
      </c>
      <c r="G11" s="28">
        <v>191</v>
      </c>
      <c r="H11" s="12">
        <f>G11/F11</f>
        <v>0.36450381679389315</v>
      </c>
      <c r="I11" s="5">
        <v>333</v>
      </c>
      <c r="J11" s="5">
        <f>E11/G11</f>
        <v>66.26178010471205</v>
      </c>
      <c r="K11" s="5">
        <f>E11/F11</f>
        <v>24.15267175572519</v>
      </c>
      <c r="L11" s="5">
        <v>356</v>
      </c>
      <c r="M11" s="5">
        <v>1</v>
      </c>
      <c r="N11" s="5">
        <v>5817</v>
      </c>
      <c r="O11" s="29">
        <f>E11/N11</f>
        <v>2.1756919374247894</v>
      </c>
      <c r="P11" s="28">
        <v>8131</v>
      </c>
    </row>
    <row r="12" spans="2:16" ht="13.5">
      <c r="B12" s="27" t="s">
        <v>319</v>
      </c>
      <c r="C12" s="28">
        <v>1</v>
      </c>
      <c r="D12" s="27" t="s">
        <v>141</v>
      </c>
      <c r="E12" s="5">
        <v>13126</v>
      </c>
      <c r="F12" s="28">
        <v>769</v>
      </c>
      <c r="G12" s="28">
        <v>234</v>
      </c>
      <c r="H12" s="12">
        <f>G12/F12</f>
        <v>0.30429128738621586</v>
      </c>
      <c r="I12" s="5">
        <v>535</v>
      </c>
      <c r="J12" s="5">
        <f>E12/G12</f>
        <v>56.0940170940171</v>
      </c>
      <c r="K12" s="5">
        <f>E12/F12</f>
        <v>17.06892067620286</v>
      </c>
      <c r="L12" s="5">
        <v>556</v>
      </c>
      <c r="M12" s="5">
        <v>1</v>
      </c>
      <c r="N12" s="5">
        <v>6158</v>
      </c>
      <c r="O12" s="29">
        <f>E12/N12</f>
        <v>2.131536213056187</v>
      </c>
      <c r="P12" s="28">
        <v>6692</v>
      </c>
    </row>
    <row r="13" spans="2:16" ht="13.5">
      <c r="B13" s="27" t="s">
        <v>319</v>
      </c>
      <c r="C13" s="28">
        <v>5</v>
      </c>
      <c r="D13" s="27" t="s">
        <v>142</v>
      </c>
      <c r="E13" s="5">
        <v>10411</v>
      </c>
      <c r="F13" s="28">
        <v>732</v>
      </c>
      <c r="G13" s="28">
        <v>216</v>
      </c>
      <c r="H13" s="12">
        <f>G13/F13</f>
        <v>0.29508196721311475</v>
      </c>
      <c r="I13" s="5">
        <v>516</v>
      </c>
      <c r="J13" s="5">
        <f>E13/G13</f>
        <v>48.199074074074076</v>
      </c>
      <c r="K13" s="5">
        <f>E13/F13</f>
        <v>14.222677595628415</v>
      </c>
      <c r="L13" s="5">
        <v>485</v>
      </c>
      <c r="M13" s="5">
        <v>1</v>
      </c>
      <c r="N13" s="5">
        <v>4969</v>
      </c>
      <c r="O13" s="29">
        <f>E13/N13</f>
        <v>2.095190179110485</v>
      </c>
      <c r="P13" s="28">
        <v>6721</v>
      </c>
    </row>
    <row r="14" spans="2:16" ht="13.5">
      <c r="B14" s="27" t="s">
        <v>317</v>
      </c>
      <c r="C14" s="28">
        <v>5</v>
      </c>
      <c r="D14" s="27" t="s">
        <v>143</v>
      </c>
      <c r="E14" s="5">
        <v>10786</v>
      </c>
      <c r="F14" s="28">
        <v>412</v>
      </c>
      <c r="G14" s="28">
        <v>103</v>
      </c>
      <c r="H14" s="12">
        <f>G14/F14</f>
        <v>0.25</v>
      </c>
      <c r="I14" s="5">
        <v>309</v>
      </c>
      <c r="J14" s="5">
        <f>E14/G14</f>
        <v>104.71844660194175</v>
      </c>
      <c r="K14" s="5">
        <f>E14/F14</f>
        <v>26.179611650485437</v>
      </c>
      <c r="L14" s="5">
        <v>2195</v>
      </c>
      <c r="M14" s="5">
        <v>1</v>
      </c>
      <c r="N14" s="5">
        <v>5268</v>
      </c>
      <c r="O14" s="29">
        <f>E14/N14</f>
        <v>2.0474563401670465</v>
      </c>
      <c r="P14" s="28">
        <v>6204</v>
      </c>
    </row>
    <row r="15" spans="2:16" ht="13.5">
      <c r="B15" s="27" t="s">
        <v>319</v>
      </c>
      <c r="C15" s="28">
        <v>11</v>
      </c>
      <c r="D15" s="27" t="s">
        <v>144</v>
      </c>
      <c r="E15" s="5">
        <v>13163</v>
      </c>
      <c r="F15" s="28">
        <v>561</v>
      </c>
      <c r="G15" s="28">
        <v>203</v>
      </c>
      <c r="H15" s="12">
        <f>G15/F15</f>
        <v>0.36185383244206776</v>
      </c>
      <c r="I15" s="5">
        <v>358</v>
      </c>
      <c r="J15" s="5">
        <f>E15/G15</f>
        <v>64.8423645320197</v>
      </c>
      <c r="K15" s="5">
        <f>E15/F15</f>
        <v>23.463458110516935</v>
      </c>
      <c r="L15" s="5">
        <v>541</v>
      </c>
      <c r="M15" s="5">
        <v>1</v>
      </c>
      <c r="N15" s="5">
        <v>6497</v>
      </c>
      <c r="O15" s="29">
        <f>E15/N15</f>
        <v>2.026012005541019</v>
      </c>
      <c r="P15" s="28">
        <v>10298</v>
      </c>
    </row>
    <row r="16" spans="2:16" ht="13.5">
      <c r="B16" s="27" t="s">
        <v>319</v>
      </c>
      <c r="C16" s="28">
        <v>7</v>
      </c>
      <c r="D16" s="27" t="s">
        <v>145</v>
      </c>
      <c r="E16" s="5">
        <v>13792</v>
      </c>
      <c r="F16" s="28">
        <v>997</v>
      </c>
      <c r="G16" s="28">
        <v>345</v>
      </c>
      <c r="H16" s="12">
        <f>G16/F16</f>
        <v>0.3460381143430291</v>
      </c>
      <c r="I16" s="5">
        <v>652</v>
      </c>
      <c r="J16" s="5">
        <f>E16/G16</f>
        <v>39.9768115942029</v>
      </c>
      <c r="K16" s="5">
        <f>E16/F16</f>
        <v>13.833500501504513</v>
      </c>
      <c r="L16" s="5">
        <v>327</v>
      </c>
      <c r="M16" s="5">
        <v>1</v>
      </c>
      <c r="N16" s="5">
        <v>6925</v>
      </c>
      <c r="O16" s="29">
        <f>E16/N16</f>
        <v>1.991624548736462</v>
      </c>
      <c r="P16" s="28">
        <v>9795</v>
      </c>
    </row>
    <row r="17" spans="2:16" ht="13.5">
      <c r="B17" s="27" t="s">
        <v>34</v>
      </c>
      <c r="C17" s="28">
        <v>2</v>
      </c>
      <c r="D17" s="27" t="s">
        <v>146</v>
      </c>
      <c r="E17" s="5">
        <v>10611</v>
      </c>
      <c r="F17" s="28">
        <v>159</v>
      </c>
      <c r="G17" s="28">
        <v>121</v>
      </c>
      <c r="H17" s="12">
        <f>G17/F17</f>
        <v>0.7610062893081762</v>
      </c>
      <c r="I17" s="5">
        <v>38</v>
      </c>
      <c r="J17" s="5">
        <f>E17/G17</f>
        <v>87.69421487603306</v>
      </c>
      <c r="K17" s="5">
        <f>E17/F17</f>
        <v>66.73584905660377</v>
      </c>
      <c r="L17" s="5">
        <v>508</v>
      </c>
      <c r="M17" s="5">
        <v>2</v>
      </c>
      <c r="N17" s="5">
        <v>5541</v>
      </c>
      <c r="O17" s="29">
        <f>E17/N17</f>
        <v>1.9149972929074175</v>
      </c>
      <c r="P17" s="28">
        <v>8202</v>
      </c>
    </row>
    <row r="18" spans="2:16" ht="13.5">
      <c r="B18" s="27" t="s">
        <v>317</v>
      </c>
      <c r="C18" s="28">
        <v>7</v>
      </c>
      <c r="D18" s="27" t="s">
        <v>147</v>
      </c>
      <c r="E18" s="5">
        <v>13675</v>
      </c>
      <c r="F18" s="28">
        <v>50</v>
      </c>
      <c r="G18" s="28">
        <v>18</v>
      </c>
      <c r="H18" s="12">
        <f>G18/F18</f>
        <v>0.36</v>
      </c>
      <c r="I18" s="5">
        <v>32</v>
      </c>
      <c r="J18" s="5">
        <f>E18/G18</f>
        <v>759.7222222222222</v>
      </c>
      <c r="K18" s="5">
        <f>E18/F18</f>
        <v>273.5</v>
      </c>
      <c r="L18" s="5">
        <v>12213</v>
      </c>
      <c r="M18" s="5">
        <v>1</v>
      </c>
      <c r="N18" s="5">
        <v>7199</v>
      </c>
      <c r="O18" s="29">
        <f>E18/N18</f>
        <v>1.8995693846367552</v>
      </c>
      <c r="P18" s="28">
        <v>8353</v>
      </c>
    </row>
    <row r="19" spans="2:16" ht="13.5">
      <c r="B19" s="27" t="s">
        <v>89</v>
      </c>
      <c r="C19" s="28">
        <v>3</v>
      </c>
      <c r="D19" s="27" t="s">
        <v>148</v>
      </c>
      <c r="E19" s="5">
        <v>11695</v>
      </c>
      <c r="F19" s="28">
        <v>588</v>
      </c>
      <c r="G19" s="28">
        <v>163</v>
      </c>
      <c r="H19" s="12">
        <f>G19/F19</f>
        <v>0.27721088435374147</v>
      </c>
      <c r="I19" s="5">
        <v>425</v>
      </c>
      <c r="J19" s="5">
        <f>E19/G19</f>
        <v>71.74846625766871</v>
      </c>
      <c r="K19" s="5">
        <f>E19/F19</f>
        <v>19.889455782312925</v>
      </c>
      <c r="L19" s="5">
        <v>699</v>
      </c>
      <c r="M19" s="5">
        <v>1</v>
      </c>
      <c r="N19" s="5">
        <v>6183</v>
      </c>
      <c r="O19" s="29">
        <f>E19/N19</f>
        <v>1.8914766294678957</v>
      </c>
      <c r="P19" s="28">
        <v>9316</v>
      </c>
    </row>
    <row r="20" spans="2:16" ht="13.5">
      <c r="B20" s="27" t="s">
        <v>317</v>
      </c>
      <c r="C20" s="28">
        <v>7</v>
      </c>
      <c r="D20" s="27" t="s">
        <v>149</v>
      </c>
      <c r="E20" s="5">
        <v>13349</v>
      </c>
      <c r="F20" s="28">
        <v>393</v>
      </c>
      <c r="G20" s="28">
        <v>75</v>
      </c>
      <c r="H20" s="12">
        <f>G20/F20</f>
        <v>0.19083969465648856</v>
      </c>
      <c r="I20" s="5">
        <v>318</v>
      </c>
      <c r="J20" s="5">
        <f>E20/G20</f>
        <v>177.98666666666668</v>
      </c>
      <c r="K20" s="5">
        <f>E20/F20</f>
        <v>33.966921119592875</v>
      </c>
      <c r="L20" s="5">
        <v>5899</v>
      </c>
      <c r="M20" s="5">
        <v>1</v>
      </c>
      <c r="N20" s="5">
        <v>7199</v>
      </c>
      <c r="O20" s="29">
        <f>E20/N20</f>
        <v>1.8542853174051952</v>
      </c>
      <c r="P20" s="28">
        <v>1367</v>
      </c>
    </row>
    <row r="21" spans="2:16" ht="13.5">
      <c r="B21" s="27" t="s">
        <v>319</v>
      </c>
      <c r="C21" s="28">
        <v>6</v>
      </c>
      <c r="D21" s="27" t="s">
        <v>150</v>
      </c>
      <c r="E21" s="5">
        <v>12904</v>
      </c>
      <c r="F21" s="28">
        <v>1750</v>
      </c>
      <c r="G21" s="28">
        <v>384</v>
      </c>
      <c r="H21" s="12">
        <f>G21/F21</f>
        <v>0.21942857142857142</v>
      </c>
      <c r="I21" s="5">
        <v>1366</v>
      </c>
      <c r="J21" s="5">
        <f>E21/G21</f>
        <v>33.604166666666664</v>
      </c>
      <c r="K21" s="5">
        <f>E21/F21</f>
        <v>7.373714285714286</v>
      </c>
      <c r="L21" s="5">
        <v>494</v>
      </c>
      <c r="M21" s="5">
        <v>1</v>
      </c>
      <c r="N21" s="5">
        <v>6964</v>
      </c>
      <c r="O21" s="29">
        <f>E21/N21</f>
        <v>1.8529580700746697</v>
      </c>
      <c r="P21" s="28">
        <v>7148</v>
      </c>
    </row>
    <row r="22" spans="2:16" ht="13.5">
      <c r="B22" s="27" t="s">
        <v>319</v>
      </c>
      <c r="C22" s="28">
        <v>9</v>
      </c>
      <c r="D22" s="27" t="s">
        <v>151</v>
      </c>
      <c r="E22" s="5">
        <v>11765</v>
      </c>
      <c r="F22" s="28">
        <v>467</v>
      </c>
      <c r="G22" s="28">
        <v>199</v>
      </c>
      <c r="H22" s="12">
        <f>G22/F22</f>
        <v>0.4261241970021413</v>
      </c>
      <c r="I22" s="5">
        <v>268</v>
      </c>
      <c r="J22" s="5">
        <f>E22/G22</f>
        <v>59.120603015075375</v>
      </c>
      <c r="K22" s="5">
        <f>E22/F22</f>
        <v>25.19271948608137</v>
      </c>
      <c r="L22" s="5">
        <v>501</v>
      </c>
      <c r="M22" s="5">
        <v>1</v>
      </c>
      <c r="N22" s="5">
        <v>6380</v>
      </c>
      <c r="O22" s="29">
        <f>E22/N22</f>
        <v>1.8440438871473355</v>
      </c>
      <c r="P22" s="28">
        <v>9198</v>
      </c>
    </row>
    <row r="23" spans="2:16" ht="13.5">
      <c r="B23" s="27" t="s">
        <v>36</v>
      </c>
      <c r="C23" s="28">
        <v>5</v>
      </c>
      <c r="D23" s="27" t="s">
        <v>152</v>
      </c>
      <c r="E23" s="5">
        <v>9601</v>
      </c>
      <c r="F23" s="28">
        <v>77</v>
      </c>
      <c r="G23" s="28">
        <v>48</v>
      </c>
      <c r="H23" s="12">
        <f>G23/F23</f>
        <v>0.6233766233766234</v>
      </c>
      <c r="I23" s="5">
        <v>29</v>
      </c>
      <c r="J23" s="5">
        <f>E23/G23</f>
        <v>200.02083333333334</v>
      </c>
      <c r="K23" s="5">
        <f>E23/F23</f>
        <v>124.68831168831169</v>
      </c>
      <c r="L23" s="5">
        <v>1779</v>
      </c>
      <c r="M23" s="5">
        <v>1</v>
      </c>
      <c r="N23" s="5">
        <v>5320</v>
      </c>
      <c r="O23" s="29">
        <f>E23/N23</f>
        <v>1.8046992481203008</v>
      </c>
      <c r="P23" s="28">
        <v>3998</v>
      </c>
    </row>
    <row r="24" spans="2:16" ht="13.5">
      <c r="B24" s="27" t="s">
        <v>319</v>
      </c>
      <c r="C24" s="28">
        <v>2</v>
      </c>
      <c r="D24" s="27" t="s">
        <v>153</v>
      </c>
      <c r="E24" s="5">
        <v>10872</v>
      </c>
      <c r="F24" s="28">
        <v>468</v>
      </c>
      <c r="G24" s="28">
        <v>215</v>
      </c>
      <c r="H24" s="12">
        <f>G24/F24</f>
        <v>0.4594017094017094</v>
      </c>
      <c r="I24" s="5">
        <v>253</v>
      </c>
      <c r="J24" s="5">
        <f>E24/G24</f>
        <v>50.56744186046512</v>
      </c>
      <c r="K24" s="5">
        <f>E24/F24</f>
        <v>23.23076923076923</v>
      </c>
      <c r="L24" s="5">
        <v>544</v>
      </c>
      <c r="M24" s="5">
        <v>1</v>
      </c>
      <c r="N24" s="5">
        <v>6272</v>
      </c>
      <c r="O24" s="29">
        <f>E24/N24</f>
        <v>1.7334183673469388</v>
      </c>
      <c r="P24" s="28">
        <v>6519</v>
      </c>
    </row>
    <row r="25" spans="2:16" ht="13.5">
      <c r="B25" s="27" t="s">
        <v>317</v>
      </c>
      <c r="C25" s="28">
        <v>14</v>
      </c>
      <c r="D25" s="27" t="s">
        <v>154</v>
      </c>
      <c r="E25" s="5">
        <v>8883</v>
      </c>
      <c r="F25" s="28">
        <v>390</v>
      </c>
      <c r="G25" s="28">
        <v>73</v>
      </c>
      <c r="H25" s="12">
        <f>G25/F25</f>
        <v>0.18717948717948718</v>
      </c>
      <c r="I25" s="5">
        <v>317</v>
      </c>
      <c r="J25" s="5">
        <f>E25/G25</f>
        <v>121.68493150684931</v>
      </c>
      <c r="K25" s="5">
        <f>E25/F25</f>
        <v>22.776923076923076</v>
      </c>
      <c r="L25" s="5">
        <v>1416</v>
      </c>
      <c r="M25" s="5">
        <v>1</v>
      </c>
      <c r="N25" s="5">
        <v>5260</v>
      </c>
      <c r="O25" s="29">
        <f>E25/N25</f>
        <v>1.6887832699619771</v>
      </c>
      <c r="P25" s="28">
        <v>6634</v>
      </c>
    </row>
    <row r="26" spans="2:16" ht="13.5">
      <c r="B26" s="27" t="s">
        <v>317</v>
      </c>
      <c r="C26" s="28">
        <v>12</v>
      </c>
      <c r="D26" s="27" t="s">
        <v>155</v>
      </c>
      <c r="E26" s="5">
        <v>9638</v>
      </c>
      <c r="F26" s="28">
        <v>394</v>
      </c>
      <c r="G26" s="28">
        <v>73</v>
      </c>
      <c r="H26" s="12">
        <f>G26/F26</f>
        <v>0.18527918781725888</v>
      </c>
      <c r="I26" s="5">
        <v>321</v>
      </c>
      <c r="J26" s="5">
        <f>E26/G26</f>
        <v>132.02739726027397</v>
      </c>
      <c r="K26" s="5">
        <f>E26/F26</f>
        <v>24.461928934010153</v>
      </c>
      <c r="L26" s="5">
        <v>1896</v>
      </c>
      <c r="M26" s="5">
        <v>1</v>
      </c>
      <c r="N26" s="5">
        <v>5838</v>
      </c>
      <c r="O26" s="29">
        <f>E26/N26</f>
        <v>1.6509078451524495</v>
      </c>
      <c r="P26" s="28">
        <v>6975</v>
      </c>
    </row>
    <row r="27" spans="2:16" ht="13.5">
      <c r="B27" s="27" t="s">
        <v>325</v>
      </c>
      <c r="C27" s="28">
        <v>10</v>
      </c>
      <c r="D27" s="27" t="s">
        <v>156</v>
      </c>
      <c r="E27" s="5">
        <v>9944</v>
      </c>
      <c r="F27" s="28">
        <v>512</v>
      </c>
      <c r="G27" s="28">
        <v>210</v>
      </c>
      <c r="H27" s="12">
        <f>G27/F27</f>
        <v>0.41015625</v>
      </c>
      <c r="I27" s="5">
        <v>302</v>
      </c>
      <c r="J27" s="5">
        <f>E27/G27</f>
        <v>47.352380952380955</v>
      </c>
      <c r="K27" s="5">
        <f>E27/F27</f>
        <v>19.421875</v>
      </c>
      <c r="L27" s="5">
        <v>429</v>
      </c>
      <c r="M27" s="5">
        <v>1</v>
      </c>
      <c r="N27" s="5">
        <v>6037</v>
      </c>
      <c r="O27" s="29">
        <f>E27/N27</f>
        <v>1.6471757495444757</v>
      </c>
      <c r="P27" s="28">
        <v>6624</v>
      </c>
    </row>
    <row r="28" spans="2:16" ht="13.5">
      <c r="B28" s="27" t="s">
        <v>317</v>
      </c>
      <c r="C28" s="28">
        <v>11</v>
      </c>
      <c r="D28" s="27" t="s">
        <v>157</v>
      </c>
      <c r="E28" s="5">
        <v>9911</v>
      </c>
      <c r="F28" s="28">
        <v>389</v>
      </c>
      <c r="G28" s="28">
        <v>83</v>
      </c>
      <c r="H28" s="12">
        <f>G28/F28</f>
        <v>0.2133676092544987</v>
      </c>
      <c r="I28" s="5">
        <v>306</v>
      </c>
      <c r="J28" s="5">
        <f>E28/G28</f>
        <v>119.40963855421687</v>
      </c>
      <c r="K28" s="5">
        <f>E28/F28</f>
        <v>25.47814910025707</v>
      </c>
      <c r="L28" s="5">
        <v>876</v>
      </c>
      <c r="M28" s="5">
        <v>1</v>
      </c>
      <c r="N28" s="5">
        <v>6017</v>
      </c>
      <c r="O28" s="29">
        <f>E28/N28</f>
        <v>1.647166361974406</v>
      </c>
      <c r="P28" s="28">
        <v>6808</v>
      </c>
    </row>
    <row r="29" spans="2:16" ht="13.5">
      <c r="B29" s="27" t="s">
        <v>317</v>
      </c>
      <c r="C29" s="28">
        <v>13</v>
      </c>
      <c r="D29" s="27" t="s">
        <v>158</v>
      </c>
      <c r="E29" s="5">
        <v>11370</v>
      </c>
      <c r="F29" s="28">
        <v>395</v>
      </c>
      <c r="G29" s="28">
        <v>68</v>
      </c>
      <c r="H29" s="12">
        <f>G29/F29</f>
        <v>0.17215189873417722</v>
      </c>
      <c r="I29" s="5">
        <v>327</v>
      </c>
      <c r="J29" s="5">
        <f>E29/G29</f>
        <v>167.2058823529412</v>
      </c>
      <c r="K29" s="5">
        <f>E29/F29</f>
        <v>28.78481012658228</v>
      </c>
      <c r="L29" s="5">
        <v>2130</v>
      </c>
      <c r="M29" s="5">
        <v>1</v>
      </c>
      <c r="N29" s="5">
        <v>6981</v>
      </c>
      <c r="O29" s="29">
        <f>E29/N29</f>
        <v>1.6287064890416845</v>
      </c>
      <c r="P29" s="28">
        <v>8633</v>
      </c>
    </row>
    <row r="30" spans="2:16" ht="13.5">
      <c r="B30" s="27" t="s">
        <v>317</v>
      </c>
      <c r="C30" s="28">
        <v>8</v>
      </c>
      <c r="D30" s="27" t="s">
        <v>159</v>
      </c>
      <c r="E30" s="5">
        <v>8810</v>
      </c>
      <c r="F30" s="28">
        <v>394</v>
      </c>
      <c r="G30" s="28">
        <v>72</v>
      </c>
      <c r="H30" s="12">
        <f>G30/F30</f>
        <v>0.18274111675126903</v>
      </c>
      <c r="I30" s="5">
        <v>322</v>
      </c>
      <c r="J30" s="5">
        <f>E30/G30</f>
        <v>122.36111111111111</v>
      </c>
      <c r="K30" s="5">
        <f>E30/F30</f>
        <v>22.360406091370557</v>
      </c>
      <c r="L30" s="5">
        <v>1823</v>
      </c>
      <c r="M30" s="5">
        <v>1</v>
      </c>
      <c r="N30" s="5">
        <v>5451</v>
      </c>
      <c r="O30" s="29">
        <f>E30/N30</f>
        <v>1.6162172078517703</v>
      </c>
      <c r="P30" s="28">
        <v>6158</v>
      </c>
    </row>
    <row r="31" spans="2:16" ht="13.5">
      <c r="B31" s="27" t="s">
        <v>319</v>
      </c>
      <c r="C31" s="28">
        <v>3</v>
      </c>
      <c r="D31" s="27" t="s">
        <v>160</v>
      </c>
      <c r="E31" s="5">
        <v>8936</v>
      </c>
      <c r="F31" s="28">
        <v>559</v>
      </c>
      <c r="G31" s="28">
        <v>181</v>
      </c>
      <c r="H31" s="12">
        <f>G31/F31</f>
        <v>0.32379248658318427</v>
      </c>
      <c r="I31" s="5">
        <v>378</v>
      </c>
      <c r="J31" s="5">
        <f>E31/G31</f>
        <v>49.370165745856355</v>
      </c>
      <c r="K31" s="5">
        <f>E31/F31</f>
        <v>15.985688729874777</v>
      </c>
      <c r="L31" s="5">
        <v>410</v>
      </c>
      <c r="M31" s="5">
        <v>1</v>
      </c>
      <c r="N31" s="5">
        <v>5617</v>
      </c>
      <c r="O31" s="29">
        <f>E31/N31</f>
        <v>1.5908848139576286</v>
      </c>
      <c r="P31" s="28">
        <v>7069</v>
      </c>
    </row>
    <row r="32" spans="2:16" ht="13.5">
      <c r="B32" s="27" t="s">
        <v>317</v>
      </c>
      <c r="C32" s="28">
        <v>6</v>
      </c>
      <c r="D32" s="27" t="s">
        <v>161</v>
      </c>
      <c r="E32" s="5">
        <v>9774</v>
      </c>
      <c r="F32" s="28">
        <v>393</v>
      </c>
      <c r="G32" s="28">
        <v>84</v>
      </c>
      <c r="H32" s="12">
        <f>G32/F32</f>
        <v>0.21374045801526717</v>
      </c>
      <c r="I32" s="5">
        <v>309</v>
      </c>
      <c r="J32" s="5">
        <f>E32/G32</f>
        <v>116.35714285714286</v>
      </c>
      <c r="K32" s="5">
        <f>E32/F32</f>
        <v>24.870229007633586</v>
      </c>
      <c r="L32" s="5">
        <v>1531</v>
      </c>
      <c r="M32" s="5">
        <v>1</v>
      </c>
      <c r="N32" s="5">
        <v>6153</v>
      </c>
      <c r="O32" s="29">
        <f>E32/N32</f>
        <v>1.5884934178449537</v>
      </c>
      <c r="P32" s="28">
        <v>7246</v>
      </c>
    </row>
    <row r="33" spans="2:16" ht="13.5">
      <c r="B33" s="27" t="s">
        <v>317</v>
      </c>
      <c r="C33" s="28">
        <v>17</v>
      </c>
      <c r="D33" s="27" t="s">
        <v>162</v>
      </c>
      <c r="E33" s="5">
        <v>9878</v>
      </c>
      <c r="F33" s="28">
        <v>393</v>
      </c>
      <c r="G33" s="28">
        <v>86</v>
      </c>
      <c r="H33" s="12">
        <f>G33/F33</f>
        <v>0.21882951653944022</v>
      </c>
      <c r="I33" s="5">
        <v>307</v>
      </c>
      <c r="J33" s="5">
        <f>E33/G33</f>
        <v>114.86046511627907</v>
      </c>
      <c r="K33" s="5">
        <f>E33/F33</f>
        <v>25.134860050890584</v>
      </c>
      <c r="L33" s="5">
        <v>1268</v>
      </c>
      <c r="M33" s="5">
        <v>1</v>
      </c>
      <c r="N33" s="5">
        <v>6234</v>
      </c>
      <c r="O33" s="29">
        <f>E33/N33</f>
        <v>1.5845364132178377</v>
      </c>
      <c r="P33" s="28">
        <v>6462</v>
      </c>
    </row>
    <row r="34" spans="2:16" ht="13.5">
      <c r="B34" s="27" t="s">
        <v>317</v>
      </c>
      <c r="C34" s="28">
        <v>23</v>
      </c>
      <c r="D34" s="27" t="s">
        <v>163</v>
      </c>
      <c r="E34" s="5">
        <v>10995</v>
      </c>
      <c r="F34" s="28">
        <v>392</v>
      </c>
      <c r="G34" s="28">
        <v>72</v>
      </c>
      <c r="H34" s="12">
        <f>G34/F34</f>
        <v>0.1836734693877551</v>
      </c>
      <c r="I34" s="5">
        <v>320</v>
      </c>
      <c r="J34" s="5">
        <f>E34/G34</f>
        <v>152.70833333333334</v>
      </c>
      <c r="K34" s="5">
        <f>E34/F34</f>
        <v>28.0484693877551</v>
      </c>
      <c r="L34" s="5">
        <v>961</v>
      </c>
      <c r="M34" s="5">
        <v>1</v>
      </c>
      <c r="N34" s="5">
        <v>7022</v>
      </c>
      <c r="O34" s="29">
        <f>E34/N34</f>
        <v>1.5657932213044716</v>
      </c>
      <c r="P34" s="28">
        <v>7910</v>
      </c>
    </row>
    <row r="35" spans="2:16" ht="13.5">
      <c r="B35" s="27" t="s">
        <v>318</v>
      </c>
      <c r="C35" s="28">
        <v>27</v>
      </c>
      <c r="D35" s="27" t="s">
        <v>164</v>
      </c>
      <c r="E35" s="5">
        <v>9400</v>
      </c>
      <c r="F35" s="28">
        <v>40</v>
      </c>
      <c r="G35" s="28">
        <v>13</v>
      </c>
      <c r="H35" s="12">
        <f>G35/F35</f>
        <v>0.325</v>
      </c>
      <c r="I35" s="5">
        <v>27</v>
      </c>
      <c r="J35" s="5">
        <f>E35/G35</f>
        <v>723.0769230769231</v>
      </c>
      <c r="K35" s="5">
        <f>E35/F35</f>
        <v>235</v>
      </c>
      <c r="L35" s="5">
        <v>8251</v>
      </c>
      <c r="M35" s="5">
        <v>3</v>
      </c>
      <c r="N35" s="5">
        <v>6085</v>
      </c>
      <c r="O35" s="29">
        <f>E35/N35</f>
        <v>1.544782251437962</v>
      </c>
      <c r="P35" s="28">
        <v>3647</v>
      </c>
    </row>
    <row r="36" spans="2:16" ht="13.5">
      <c r="B36" s="27" t="s">
        <v>100</v>
      </c>
      <c r="C36" s="28">
        <v>7</v>
      </c>
      <c r="D36" s="27" t="s">
        <v>165</v>
      </c>
      <c r="E36" s="5">
        <v>8503</v>
      </c>
      <c r="F36" s="28">
        <v>31</v>
      </c>
      <c r="G36" s="28">
        <v>19</v>
      </c>
      <c r="H36" s="12">
        <f>G36/F36</f>
        <v>0.6129032258064516</v>
      </c>
      <c r="I36" s="5">
        <v>12</v>
      </c>
      <c r="J36" s="5">
        <f>E36/G36</f>
        <v>447.5263157894737</v>
      </c>
      <c r="K36" s="5">
        <f>E36/F36</f>
        <v>274.2903225806452</v>
      </c>
      <c r="L36" s="5">
        <v>1499</v>
      </c>
      <c r="M36" s="5">
        <v>1</v>
      </c>
      <c r="N36" s="5">
        <v>5518</v>
      </c>
      <c r="O36" s="29">
        <f>E36/N36</f>
        <v>1.5409568684305908</v>
      </c>
      <c r="P36" s="28">
        <v>5711</v>
      </c>
    </row>
    <row r="37" spans="2:16" ht="13.5">
      <c r="B37" s="27" t="s">
        <v>319</v>
      </c>
      <c r="C37" s="28">
        <v>4</v>
      </c>
      <c r="D37" s="27" t="s">
        <v>166</v>
      </c>
      <c r="E37" s="5">
        <v>11029</v>
      </c>
      <c r="F37" s="28">
        <v>698</v>
      </c>
      <c r="G37" s="28">
        <v>255</v>
      </c>
      <c r="H37" s="12">
        <f>G37/F37</f>
        <v>0.3653295128939828</v>
      </c>
      <c r="I37" s="5">
        <v>443</v>
      </c>
      <c r="J37" s="5">
        <f>E37/G37</f>
        <v>43.25098039215686</v>
      </c>
      <c r="K37" s="5">
        <f>E37/F37</f>
        <v>15.800859598853869</v>
      </c>
      <c r="L37" s="5">
        <v>547</v>
      </c>
      <c r="M37" s="5">
        <v>1</v>
      </c>
      <c r="N37" s="5">
        <v>7183</v>
      </c>
      <c r="O37" s="29">
        <f>E37/N37</f>
        <v>1.5354308784630377</v>
      </c>
      <c r="P37" s="28">
        <v>8029</v>
      </c>
    </row>
    <row r="38" spans="2:16" ht="13.5">
      <c r="B38" s="27" t="s">
        <v>29</v>
      </c>
      <c r="C38" s="28">
        <v>1</v>
      </c>
      <c r="D38" s="27" t="s">
        <v>167</v>
      </c>
      <c r="E38" s="5">
        <v>9187</v>
      </c>
      <c r="F38" s="28">
        <v>163</v>
      </c>
      <c r="G38" s="28">
        <v>78</v>
      </c>
      <c r="H38" s="12">
        <f>G38/F38</f>
        <v>0.4785276073619632</v>
      </c>
      <c r="I38" s="5">
        <v>85</v>
      </c>
      <c r="J38" s="5">
        <f>E38/G38</f>
        <v>117.78205128205128</v>
      </c>
      <c r="K38" s="5">
        <f>E38/F38</f>
        <v>56.36196319018405</v>
      </c>
      <c r="L38" s="5">
        <v>825</v>
      </c>
      <c r="M38" s="5">
        <v>1</v>
      </c>
      <c r="N38" s="5">
        <v>5993</v>
      </c>
      <c r="O38" s="29">
        <f>E38/N38</f>
        <v>1.5329551143000166</v>
      </c>
      <c r="P38" s="28">
        <v>7054</v>
      </c>
    </row>
    <row r="39" spans="2:16" ht="13.5">
      <c r="B39" s="27" t="s">
        <v>318</v>
      </c>
      <c r="C39" s="28">
        <v>22</v>
      </c>
      <c r="D39" s="27" t="s">
        <v>168</v>
      </c>
      <c r="E39" s="5">
        <v>10384</v>
      </c>
      <c r="F39" s="28">
        <v>55</v>
      </c>
      <c r="G39" s="28">
        <v>33</v>
      </c>
      <c r="H39" s="12">
        <f>G39/F39</f>
        <v>0.6</v>
      </c>
      <c r="I39" s="5">
        <v>22</v>
      </c>
      <c r="J39" s="5">
        <f>E39/G39</f>
        <v>314.6666666666667</v>
      </c>
      <c r="K39" s="5">
        <f>E39/F39</f>
        <v>188.8</v>
      </c>
      <c r="L39" s="5">
        <v>2459</v>
      </c>
      <c r="M39" s="5">
        <v>1</v>
      </c>
      <c r="N39" s="5">
        <v>6810</v>
      </c>
      <c r="O39" s="29">
        <f>E39/N39</f>
        <v>1.5248164464023495</v>
      </c>
      <c r="P39" s="28">
        <v>7697</v>
      </c>
    </row>
    <row r="40" spans="2:16" ht="13.5">
      <c r="B40" s="27" t="s">
        <v>319</v>
      </c>
      <c r="C40" s="28">
        <v>10</v>
      </c>
      <c r="D40" s="27" t="s">
        <v>169</v>
      </c>
      <c r="E40" s="5">
        <v>9710</v>
      </c>
      <c r="F40" s="28">
        <v>689</v>
      </c>
      <c r="G40" s="28">
        <v>145</v>
      </c>
      <c r="H40" s="12">
        <f>G40/F40</f>
        <v>0.2104499274310595</v>
      </c>
      <c r="I40" s="5">
        <v>544</v>
      </c>
      <c r="J40" s="5">
        <f>E40/G40</f>
        <v>66.96551724137932</v>
      </c>
      <c r="K40" s="5">
        <f>E40/F40</f>
        <v>14.09288824383164</v>
      </c>
      <c r="L40" s="5">
        <v>1577</v>
      </c>
      <c r="M40" s="5">
        <v>1</v>
      </c>
      <c r="N40" s="5">
        <v>6480</v>
      </c>
      <c r="O40" s="29">
        <f>E40/N40</f>
        <v>1.498456790123457</v>
      </c>
      <c r="P40" s="28">
        <v>6961</v>
      </c>
    </row>
    <row r="41" spans="2:16" ht="13.5">
      <c r="B41" s="27" t="s">
        <v>34</v>
      </c>
      <c r="C41" s="28">
        <v>1</v>
      </c>
      <c r="D41" s="27" t="s">
        <v>170</v>
      </c>
      <c r="E41" s="5">
        <v>8112</v>
      </c>
      <c r="F41" s="28">
        <v>75</v>
      </c>
      <c r="G41" s="28">
        <v>56</v>
      </c>
      <c r="H41" s="12">
        <f>G41/F41</f>
        <v>0.7466666666666667</v>
      </c>
      <c r="I41" s="5">
        <v>19</v>
      </c>
      <c r="J41" s="5">
        <f>E41/G41</f>
        <v>144.85714285714286</v>
      </c>
      <c r="K41" s="5">
        <f>E41/F41</f>
        <v>108.16</v>
      </c>
      <c r="L41" s="5">
        <v>1206</v>
      </c>
      <c r="M41" s="5">
        <v>1</v>
      </c>
      <c r="N41" s="5">
        <v>5651</v>
      </c>
      <c r="O41" s="29">
        <f>E41/N41</f>
        <v>1.4354981419217838</v>
      </c>
      <c r="P41" s="28">
        <v>7463</v>
      </c>
    </row>
    <row r="42" spans="2:16" ht="13.5">
      <c r="B42" s="27" t="s">
        <v>325</v>
      </c>
      <c r="C42" s="28">
        <v>8</v>
      </c>
      <c r="D42" s="27" t="s">
        <v>171</v>
      </c>
      <c r="E42" s="5">
        <v>8088</v>
      </c>
      <c r="F42" s="28">
        <v>152</v>
      </c>
      <c r="G42" s="28">
        <v>68</v>
      </c>
      <c r="H42" s="12">
        <f>G42/F42</f>
        <v>0.4473684210526316</v>
      </c>
      <c r="I42" s="5">
        <v>84</v>
      </c>
      <c r="J42" s="5">
        <f>E42/G42</f>
        <v>118.94117647058823</v>
      </c>
      <c r="K42" s="5">
        <f>E42/F42</f>
        <v>53.21052631578947</v>
      </c>
      <c r="L42" s="5">
        <v>1365</v>
      </c>
      <c r="M42" s="5">
        <v>1</v>
      </c>
      <c r="N42" s="5">
        <v>5662</v>
      </c>
      <c r="O42" s="29">
        <f>E42/N42</f>
        <v>1.4284705051218651</v>
      </c>
      <c r="P42" s="28">
        <v>6098</v>
      </c>
    </row>
    <row r="43" spans="2:16" ht="13.5">
      <c r="B43" s="27" t="s">
        <v>34</v>
      </c>
      <c r="C43" s="28">
        <v>4</v>
      </c>
      <c r="D43" s="27" t="s">
        <v>172</v>
      </c>
      <c r="E43" s="5">
        <v>9174</v>
      </c>
      <c r="F43" s="28">
        <v>164</v>
      </c>
      <c r="G43" s="28">
        <v>83</v>
      </c>
      <c r="H43" s="12">
        <f>G43/F43</f>
        <v>0.5060975609756098</v>
      </c>
      <c r="I43" s="5">
        <v>81</v>
      </c>
      <c r="J43" s="5">
        <f>E43/G43</f>
        <v>110.53012048192771</v>
      </c>
      <c r="K43" s="5">
        <f>E43/F43</f>
        <v>55.9390243902439</v>
      </c>
      <c r="L43" s="5">
        <v>1209</v>
      </c>
      <c r="M43" s="5">
        <v>1</v>
      </c>
      <c r="N43" s="5">
        <v>6443</v>
      </c>
      <c r="O43" s="29">
        <f>E43/N43</f>
        <v>1.423870867608257</v>
      </c>
      <c r="P43" s="28">
        <v>7646</v>
      </c>
    </row>
    <row r="44" spans="2:16" ht="13.5">
      <c r="B44" s="27" t="s">
        <v>100</v>
      </c>
      <c r="C44" s="28">
        <v>8</v>
      </c>
      <c r="D44" s="27" t="s">
        <v>173</v>
      </c>
      <c r="E44" s="5">
        <v>8132</v>
      </c>
      <c r="F44" s="28">
        <v>68</v>
      </c>
      <c r="G44" s="28">
        <v>39</v>
      </c>
      <c r="H44" s="12">
        <f>G44/F44</f>
        <v>0.5735294117647058</v>
      </c>
      <c r="I44" s="5">
        <v>29</v>
      </c>
      <c r="J44" s="5">
        <f>E44/G44</f>
        <v>208.51282051282053</v>
      </c>
      <c r="K44" s="5">
        <f>E44/F44</f>
        <v>119.58823529411765</v>
      </c>
      <c r="L44" s="5">
        <v>1953</v>
      </c>
      <c r="M44" s="5">
        <v>2</v>
      </c>
      <c r="N44" s="5">
        <v>5821</v>
      </c>
      <c r="O44" s="29">
        <f>E44/N44</f>
        <v>1.3970108228826663</v>
      </c>
      <c r="P44" s="28">
        <v>5988</v>
      </c>
    </row>
    <row r="45" spans="2:16" ht="13.5">
      <c r="B45" s="27" t="s">
        <v>27</v>
      </c>
      <c r="C45" s="28">
        <v>1</v>
      </c>
      <c r="D45" s="27" t="s">
        <v>174</v>
      </c>
      <c r="E45" s="5">
        <v>7910</v>
      </c>
      <c r="F45" s="28">
        <v>65</v>
      </c>
      <c r="G45" s="28">
        <v>25</v>
      </c>
      <c r="H45" s="12">
        <f>G45/F45</f>
        <v>0.38461538461538464</v>
      </c>
      <c r="I45" s="5">
        <v>40</v>
      </c>
      <c r="J45" s="5">
        <f>E45/G45</f>
        <v>316.4</v>
      </c>
      <c r="K45" s="5">
        <f>E45/F45</f>
        <v>121.6923076923077</v>
      </c>
      <c r="L45" s="5">
        <v>4175</v>
      </c>
      <c r="M45" s="5">
        <v>1</v>
      </c>
      <c r="N45" s="5">
        <v>5689</v>
      </c>
      <c r="O45" s="29">
        <f>E45/N45</f>
        <v>1.3904025312005626</v>
      </c>
      <c r="P45" s="28">
        <v>3942</v>
      </c>
    </row>
    <row r="46" spans="2:16" ht="13.5">
      <c r="B46" s="27" t="s">
        <v>317</v>
      </c>
      <c r="C46" s="28">
        <v>3</v>
      </c>
      <c r="D46" s="27" t="s">
        <v>175</v>
      </c>
      <c r="E46" s="5">
        <v>10265</v>
      </c>
      <c r="F46" s="28">
        <v>393</v>
      </c>
      <c r="G46" s="28">
        <v>56</v>
      </c>
      <c r="H46" s="12">
        <f>G46/F46</f>
        <v>0.14249363867684478</v>
      </c>
      <c r="I46" s="5">
        <v>337</v>
      </c>
      <c r="J46" s="5">
        <f>E46/G46</f>
        <v>183.30357142857142</v>
      </c>
      <c r="K46" s="5">
        <f>E46/F46</f>
        <v>26.119592875318066</v>
      </c>
      <c r="L46" s="5">
        <v>1381</v>
      </c>
      <c r="M46" s="5">
        <v>1</v>
      </c>
      <c r="N46" s="5">
        <v>7394</v>
      </c>
      <c r="O46" s="29">
        <f>E46/N46</f>
        <v>1.3882878009196646</v>
      </c>
      <c r="P46" s="28">
        <v>8052</v>
      </c>
    </row>
    <row r="47" spans="2:16" ht="13.5">
      <c r="B47" s="27" t="s">
        <v>112</v>
      </c>
      <c r="C47" s="28">
        <v>8</v>
      </c>
      <c r="D47" s="27" t="s">
        <v>176</v>
      </c>
      <c r="E47" s="5">
        <v>9271</v>
      </c>
      <c r="F47" s="28">
        <v>67</v>
      </c>
      <c r="G47" s="28">
        <v>21</v>
      </c>
      <c r="H47" s="12">
        <f>G47/F47</f>
        <v>0.31343283582089554</v>
      </c>
      <c r="I47" s="5">
        <v>46</v>
      </c>
      <c r="J47" s="5">
        <f>E47/G47</f>
        <v>441.4761904761905</v>
      </c>
      <c r="K47" s="5">
        <f>E47/F47</f>
        <v>138.37313432835822</v>
      </c>
      <c r="L47" s="5">
        <v>3035</v>
      </c>
      <c r="M47" s="5">
        <v>1</v>
      </c>
      <c r="N47" s="5">
        <v>6703</v>
      </c>
      <c r="O47" s="29">
        <f>E47/N47</f>
        <v>1.3831120393853498</v>
      </c>
      <c r="P47" s="28">
        <v>7861</v>
      </c>
    </row>
    <row r="48" spans="2:16" ht="13.5">
      <c r="B48" s="27" t="s">
        <v>36</v>
      </c>
      <c r="C48" s="28">
        <v>6</v>
      </c>
      <c r="D48" s="27" t="s">
        <v>177</v>
      </c>
      <c r="E48" s="5">
        <v>8038</v>
      </c>
      <c r="F48" s="28">
        <v>115</v>
      </c>
      <c r="G48" s="28">
        <v>43</v>
      </c>
      <c r="H48" s="12">
        <f>G48/F48</f>
        <v>0.3739130434782609</v>
      </c>
      <c r="I48" s="5">
        <v>72</v>
      </c>
      <c r="J48" s="5">
        <f>E48/G48</f>
        <v>186.93023255813952</v>
      </c>
      <c r="K48" s="5">
        <f>E48/F48</f>
        <v>69.89565217391305</v>
      </c>
      <c r="L48" s="5">
        <v>1023</v>
      </c>
      <c r="M48" s="5">
        <v>1</v>
      </c>
      <c r="N48" s="5">
        <v>5962</v>
      </c>
      <c r="O48" s="29">
        <f>E48/N48</f>
        <v>1.3482053002348204</v>
      </c>
      <c r="P48" s="28">
        <v>7021</v>
      </c>
    </row>
    <row r="49" spans="2:16" ht="13.5">
      <c r="B49" s="27" t="s">
        <v>27</v>
      </c>
      <c r="C49" s="28">
        <v>2</v>
      </c>
      <c r="D49" s="27" t="s">
        <v>178</v>
      </c>
      <c r="E49" s="5">
        <v>8399</v>
      </c>
      <c r="F49" s="28">
        <v>113</v>
      </c>
      <c r="G49" s="28">
        <v>50</v>
      </c>
      <c r="H49" s="12">
        <f>G49/F49</f>
        <v>0.4424778761061947</v>
      </c>
      <c r="I49" s="5">
        <v>63</v>
      </c>
      <c r="J49" s="5">
        <f>E49/G49</f>
        <v>167.98</v>
      </c>
      <c r="K49" s="5">
        <f>E49/F49</f>
        <v>74.32743362831859</v>
      </c>
      <c r="L49" s="5">
        <v>1236</v>
      </c>
      <c r="M49" s="5">
        <v>1</v>
      </c>
      <c r="N49" s="5">
        <v>6242</v>
      </c>
      <c r="O49" s="29">
        <f>E49/N49</f>
        <v>1.3455623197693047</v>
      </c>
      <c r="P49" s="28">
        <v>6725</v>
      </c>
    </row>
    <row r="50" spans="2:16" ht="13.5">
      <c r="B50" s="27" t="s">
        <v>317</v>
      </c>
      <c r="C50" s="28">
        <v>15</v>
      </c>
      <c r="D50" s="27" t="s">
        <v>179</v>
      </c>
      <c r="E50" s="5">
        <v>9512</v>
      </c>
      <c r="F50" s="28">
        <v>383</v>
      </c>
      <c r="G50" s="28">
        <v>45</v>
      </c>
      <c r="H50" s="12">
        <f>G50/F50</f>
        <v>0.1174934725848564</v>
      </c>
      <c r="I50" s="5">
        <v>338</v>
      </c>
      <c r="J50" s="5">
        <f>E50/G50</f>
        <v>211.37777777777777</v>
      </c>
      <c r="K50" s="5">
        <f>E50/F50</f>
        <v>24.8355091383812</v>
      </c>
      <c r="L50" s="5">
        <v>1822</v>
      </c>
      <c r="M50" s="5">
        <v>1</v>
      </c>
      <c r="N50" s="5">
        <v>7154</v>
      </c>
      <c r="O50" s="29">
        <f>E50/N50</f>
        <v>1.329605814928711</v>
      </c>
      <c r="P50" s="28">
        <v>7609</v>
      </c>
    </row>
    <row r="51" spans="2:16" ht="13.5">
      <c r="B51" s="27" t="s">
        <v>100</v>
      </c>
      <c r="C51" s="28">
        <v>5</v>
      </c>
      <c r="D51" s="27" t="s">
        <v>180</v>
      </c>
      <c r="E51" s="5">
        <v>7747</v>
      </c>
      <c r="F51" s="28">
        <v>211</v>
      </c>
      <c r="G51" s="28">
        <v>57</v>
      </c>
      <c r="H51" s="12">
        <f>G51/F51</f>
        <v>0.27014218009478674</v>
      </c>
      <c r="I51" s="5">
        <v>154</v>
      </c>
      <c r="J51" s="5">
        <f>E51/G51</f>
        <v>135.91228070175438</v>
      </c>
      <c r="K51" s="5">
        <f>E51/F51</f>
        <v>36.71563981042654</v>
      </c>
      <c r="L51" s="5">
        <v>1350</v>
      </c>
      <c r="M51" s="5">
        <v>1</v>
      </c>
      <c r="N51" s="5">
        <v>5858</v>
      </c>
      <c r="O51" s="29">
        <f>E51/N51</f>
        <v>1.3224650051212017</v>
      </c>
      <c r="P51" s="28">
        <v>3822</v>
      </c>
    </row>
    <row r="52" spans="2:16" ht="13.5">
      <c r="B52" s="27" t="s">
        <v>85</v>
      </c>
      <c r="C52" s="28">
        <v>10</v>
      </c>
      <c r="D52" s="27" t="s">
        <v>183</v>
      </c>
      <c r="E52" s="5">
        <v>7499</v>
      </c>
      <c r="F52" s="28">
        <v>2894</v>
      </c>
      <c r="G52" s="28">
        <v>471</v>
      </c>
      <c r="H52" s="12">
        <f>G52/F52</f>
        <v>0.1627505183137526</v>
      </c>
      <c r="I52" s="5">
        <v>2423</v>
      </c>
      <c r="J52" s="5">
        <f>E52/G52</f>
        <v>15.92144373673036</v>
      </c>
      <c r="K52" s="5">
        <f>E52/F52</f>
        <v>2.5912232204561163</v>
      </c>
      <c r="L52" s="5">
        <v>413</v>
      </c>
      <c r="M52" s="5">
        <v>1</v>
      </c>
      <c r="N52" s="5">
        <v>5749</v>
      </c>
      <c r="O52" s="29">
        <f>E52/N52</f>
        <v>1.3044007653504957</v>
      </c>
      <c r="P52" s="28">
        <v>6555</v>
      </c>
    </row>
    <row r="53" spans="2:16" ht="13.5">
      <c r="B53" s="27" t="s">
        <v>181</v>
      </c>
      <c r="C53" s="28">
        <v>6</v>
      </c>
      <c r="D53" s="27" t="s">
        <v>182</v>
      </c>
      <c r="E53" s="5">
        <v>6927</v>
      </c>
      <c r="F53" s="28">
        <v>24</v>
      </c>
      <c r="G53" s="28">
        <v>17</v>
      </c>
      <c r="H53" s="12">
        <f>G53/F53</f>
        <v>0.7083333333333334</v>
      </c>
      <c r="I53" s="5">
        <v>7</v>
      </c>
      <c r="J53" s="5">
        <f>E53/G53</f>
        <v>407.47058823529414</v>
      </c>
      <c r="K53" s="5">
        <f>E53/F53</f>
        <v>288.625</v>
      </c>
      <c r="L53" s="5">
        <v>1336</v>
      </c>
      <c r="M53" s="5">
        <v>2</v>
      </c>
      <c r="N53" s="5">
        <v>5312</v>
      </c>
      <c r="O53" s="29">
        <f>E53/N53</f>
        <v>1.3040286144578312</v>
      </c>
      <c r="P53" s="28">
        <v>6399</v>
      </c>
    </row>
    <row r="54" spans="2:16" ht="13.5">
      <c r="B54" s="27" t="s">
        <v>85</v>
      </c>
      <c r="C54" s="28">
        <v>16</v>
      </c>
      <c r="D54" s="27" t="s">
        <v>184</v>
      </c>
      <c r="E54" s="5">
        <v>7327</v>
      </c>
      <c r="F54" s="28">
        <v>60</v>
      </c>
      <c r="G54" s="28">
        <v>30</v>
      </c>
      <c r="H54" s="12">
        <f>G54/F54</f>
        <v>0.5</v>
      </c>
      <c r="I54" s="5">
        <v>30</v>
      </c>
      <c r="J54" s="5">
        <f>E54/G54</f>
        <v>244.23333333333332</v>
      </c>
      <c r="K54" s="5">
        <f>E54/F54</f>
        <v>122.11666666666666</v>
      </c>
      <c r="L54" s="5">
        <v>778</v>
      </c>
      <c r="M54" s="5">
        <v>1</v>
      </c>
      <c r="N54" s="5">
        <v>5808</v>
      </c>
      <c r="O54" s="29">
        <f>E54/N54</f>
        <v>1.2615358126721763</v>
      </c>
      <c r="P54" s="28">
        <v>6128</v>
      </c>
    </row>
    <row r="55" spans="2:16" ht="13.5">
      <c r="B55" s="27" t="s">
        <v>89</v>
      </c>
      <c r="C55" s="28">
        <v>4</v>
      </c>
      <c r="D55" s="27" t="s">
        <v>185</v>
      </c>
      <c r="E55" s="5">
        <v>7456</v>
      </c>
      <c r="F55" s="28">
        <v>159</v>
      </c>
      <c r="G55" s="28">
        <v>42</v>
      </c>
      <c r="H55" s="12">
        <f>G55/F55</f>
        <v>0.2641509433962264</v>
      </c>
      <c r="I55" s="5">
        <v>117</v>
      </c>
      <c r="J55" s="5">
        <f>E55/G55</f>
        <v>177.52380952380952</v>
      </c>
      <c r="K55" s="5">
        <f>E55/F55</f>
        <v>46.893081761006286</v>
      </c>
      <c r="L55" s="5">
        <v>1455</v>
      </c>
      <c r="M55" s="5">
        <v>1</v>
      </c>
      <c r="N55" s="5">
        <v>5948</v>
      </c>
      <c r="O55" s="29">
        <f>E55/N55</f>
        <v>1.2535305985205112</v>
      </c>
      <c r="P55" s="28">
        <v>3782</v>
      </c>
    </row>
    <row r="56" spans="2:16" ht="13.5">
      <c r="B56" s="27" t="s">
        <v>36</v>
      </c>
      <c r="C56" s="28">
        <v>11</v>
      </c>
      <c r="D56" s="27" t="s">
        <v>188</v>
      </c>
      <c r="E56" s="5">
        <v>5488</v>
      </c>
      <c r="F56" s="28">
        <v>14</v>
      </c>
      <c r="G56" s="28">
        <v>10</v>
      </c>
      <c r="H56" s="12">
        <f>G56/F56</f>
        <v>0.7142857142857143</v>
      </c>
      <c r="I56" s="5">
        <v>4</v>
      </c>
      <c r="J56" s="5">
        <f>E56/G56</f>
        <v>548.8</v>
      </c>
      <c r="K56" s="5">
        <f>E56/F56</f>
        <v>392</v>
      </c>
      <c r="L56" s="5">
        <v>5044</v>
      </c>
      <c r="M56" s="5">
        <v>3</v>
      </c>
      <c r="N56" s="5">
        <v>4436</v>
      </c>
      <c r="O56" s="29">
        <f>E56/N56</f>
        <v>1.2371505861136158</v>
      </c>
      <c r="P56" s="28">
        <v>4648</v>
      </c>
    </row>
    <row r="57" spans="2:16" ht="13.5">
      <c r="B57" s="27" t="s">
        <v>317</v>
      </c>
      <c r="C57" s="28">
        <v>20</v>
      </c>
      <c r="D57" s="27" t="s">
        <v>326</v>
      </c>
      <c r="E57" s="5">
        <v>6910</v>
      </c>
      <c r="F57" s="28">
        <v>393</v>
      </c>
      <c r="G57" s="28">
        <v>51</v>
      </c>
      <c r="H57" s="12">
        <f>G57/F57</f>
        <v>0.1297709923664122</v>
      </c>
      <c r="I57" s="5">
        <v>342</v>
      </c>
      <c r="J57" s="5">
        <f>E57/G57</f>
        <v>135.49019607843138</v>
      </c>
      <c r="K57" s="5">
        <f>E57/F57</f>
        <v>17.58269720101781</v>
      </c>
      <c r="L57" s="5">
        <v>1855</v>
      </c>
      <c r="M57" s="5">
        <v>1</v>
      </c>
      <c r="N57" s="5">
        <v>5594</v>
      </c>
      <c r="O57" s="29">
        <f>E57/N57</f>
        <v>1.2352520557740436</v>
      </c>
      <c r="P57" s="28">
        <v>5650</v>
      </c>
    </row>
    <row r="58" spans="2:16" ht="13.5">
      <c r="B58" s="27" t="s">
        <v>32</v>
      </c>
      <c r="C58" s="28">
        <v>15</v>
      </c>
      <c r="D58" s="27" t="s">
        <v>189</v>
      </c>
      <c r="E58" s="5">
        <v>7032</v>
      </c>
      <c r="F58" s="28">
        <v>84</v>
      </c>
      <c r="G58" s="28">
        <v>33</v>
      </c>
      <c r="H58" s="12">
        <f>G58/F58</f>
        <v>0.39285714285714285</v>
      </c>
      <c r="I58" s="5">
        <v>51</v>
      </c>
      <c r="J58" s="5">
        <f>E58/G58</f>
        <v>213.0909090909091</v>
      </c>
      <c r="K58" s="5">
        <f>E58/F58</f>
        <v>83.71428571428571</v>
      </c>
      <c r="L58" s="5">
        <v>1657</v>
      </c>
      <c r="M58" s="5">
        <v>1</v>
      </c>
      <c r="N58" s="5">
        <v>5693</v>
      </c>
      <c r="O58" s="29">
        <f>E58/N58</f>
        <v>1.2352011241875989</v>
      </c>
      <c r="P58" s="28">
        <v>2863</v>
      </c>
    </row>
    <row r="59" spans="2:16" ht="13.5">
      <c r="B59" s="27" t="s">
        <v>85</v>
      </c>
      <c r="C59" s="28">
        <v>13</v>
      </c>
      <c r="D59" s="27" t="s">
        <v>190</v>
      </c>
      <c r="E59" s="5">
        <v>6873</v>
      </c>
      <c r="F59" s="28">
        <v>2885</v>
      </c>
      <c r="G59" s="28">
        <v>344</v>
      </c>
      <c r="H59" s="12">
        <f>G59/F59</f>
        <v>0.11923743500866552</v>
      </c>
      <c r="I59" s="5">
        <v>2541</v>
      </c>
      <c r="J59" s="5">
        <f>E59/G59</f>
        <v>19.9796511627907</v>
      </c>
      <c r="K59" s="5">
        <f>E59/F59</f>
        <v>2.382322357019064</v>
      </c>
      <c r="L59" s="5">
        <v>1627</v>
      </c>
      <c r="M59" s="5">
        <v>1</v>
      </c>
      <c r="N59" s="5">
        <v>5565</v>
      </c>
      <c r="O59" s="29">
        <f>E59/N59</f>
        <v>1.2350404312668464</v>
      </c>
      <c r="P59" s="28">
        <v>6231</v>
      </c>
    </row>
    <row r="60" spans="2:16" ht="13.5">
      <c r="B60" s="27" t="s">
        <v>32</v>
      </c>
      <c r="C60" s="28">
        <v>4</v>
      </c>
      <c r="D60" s="27" t="s">
        <v>191</v>
      </c>
      <c r="E60" s="5">
        <v>7658</v>
      </c>
      <c r="F60" s="28">
        <v>77</v>
      </c>
      <c r="G60" s="28">
        <v>53</v>
      </c>
      <c r="H60" s="12">
        <f>G60/F60</f>
        <v>0.6883116883116883</v>
      </c>
      <c r="I60" s="5">
        <v>24</v>
      </c>
      <c r="J60" s="5">
        <f>E60/G60</f>
        <v>144.49056603773585</v>
      </c>
      <c r="K60" s="5">
        <f>E60/F60</f>
        <v>99.45454545454545</v>
      </c>
      <c r="L60" s="5">
        <v>524</v>
      </c>
      <c r="M60" s="5">
        <v>1</v>
      </c>
      <c r="N60" s="5">
        <v>6204</v>
      </c>
      <c r="O60" s="29">
        <f>E60/N60</f>
        <v>1.2343649258542875</v>
      </c>
      <c r="P60" s="28">
        <v>6742</v>
      </c>
    </row>
    <row r="61" spans="2:16" ht="13.5">
      <c r="B61" s="27" t="s">
        <v>192</v>
      </c>
      <c r="C61" s="28">
        <v>2</v>
      </c>
      <c r="D61" s="27" t="s">
        <v>193</v>
      </c>
      <c r="E61" s="5">
        <v>7117</v>
      </c>
      <c r="F61" s="28">
        <v>199</v>
      </c>
      <c r="G61" s="28">
        <v>97</v>
      </c>
      <c r="H61" s="12">
        <f>G61/F61</f>
        <v>0.48743718592964824</v>
      </c>
      <c r="I61" s="5">
        <v>102</v>
      </c>
      <c r="J61" s="5">
        <f>E61/G61</f>
        <v>73.37113402061856</v>
      </c>
      <c r="K61" s="5">
        <f>E61/F61</f>
        <v>35.76381909547739</v>
      </c>
      <c r="L61" s="5">
        <v>542</v>
      </c>
      <c r="M61" s="5">
        <v>1</v>
      </c>
      <c r="N61" s="5">
        <v>5773</v>
      </c>
      <c r="O61" s="29">
        <f>E61/N61</f>
        <v>1.2328078988394249</v>
      </c>
      <c r="P61" s="28">
        <v>6593</v>
      </c>
    </row>
    <row r="62" spans="2:16" ht="13.5">
      <c r="B62" s="27" t="s">
        <v>36</v>
      </c>
      <c r="C62" s="28">
        <v>7</v>
      </c>
      <c r="D62" s="27" t="s">
        <v>194</v>
      </c>
      <c r="E62" s="5">
        <v>6619</v>
      </c>
      <c r="F62" s="28">
        <v>75</v>
      </c>
      <c r="G62" s="28">
        <v>40</v>
      </c>
      <c r="H62" s="12">
        <f>G62/F62</f>
        <v>0.5333333333333333</v>
      </c>
      <c r="I62" s="5">
        <v>35</v>
      </c>
      <c r="J62" s="5">
        <f>E62/G62</f>
        <v>165.475</v>
      </c>
      <c r="K62" s="5">
        <f>E62/F62</f>
        <v>88.25333333333333</v>
      </c>
      <c r="L62" s="5">
        <v>1513</v>
      </c>
      <c r="M62" s="5">
        <v>1</v>
      </c>
      <c r="N62" s="5">
        <v>5382</v>
      </c>
      <c r="O62" s="29">
        <f>E62/N62</f>
        <v>1.2298402081010777</v>
      </c>
      <c r="P62" s="28">
        <v>4577</v>
      </c>
    </row>
    <row r="63" spans="2:16" ht="13.5">
      <c r="B63" s="27" t="s">
        <v>103</v>
      </c>
      <c r="C63" s="28">
        <v>4</v>
      </c>
      <c r="D63" s="27" t="s">
        <v>195</v>
      </c>
      <c r="E63" s="5">
        <v>7471</v>
      </c>
      <c r="F63" s="28">
        <v>188</v>
      </c>
      <c r="G63" s="28">
        <v>80</v>
      </c>
      <c r="H63" s="12">
        <f>G63/F63</f>
        <v>0.425531914893617</v>
      </c>
      <c r="I63" s="5">
        <v>108</v>
      </c>
      <c r="J63" s="5">
        <f>E63/G63</f>
        <v>93.3875</v>
      </c>
      <c r="K63" s="5">
        <f>E63/F63</f>
        <v>39.73936170212766</v>
      </c>
      <c r="L63" s="5">
        <v>1213</v>
      </c>
      <c r="M63" s="5">
        <v>1</v>
      </c>
      <c r="N63" s="5">
        <v>6122</v>
      </c>
      <c r="O63" s="29">
        <f>E63/N63</f>
        <v>1.2203528258738974</v>
      </c>
      <c r="P63" s="28">
        <v>6251</v>
      </c>
    </row>
    <row r="64" spans="2:16" ht="13.5">
      <c r="B64" s="27" t="s">
        <v>196</v>
      </c>
      <c r="C64" s="28">
        <v>12</v>
      </c>
      <c r="D64" s="27" t="s">
        <v>197</v>
      </c>
      <c r="E64" s="5">
        <v>7496</v>
      </c>
      <c r="F64" s="28">
        <v>308</v>
      </c>
      <c r="G64" s="28">
        <v>146</v>
      </c>
      <c r="H64" s="12">
        <f>G64/F64</f>
        <v>0.474025974025974</v>
      </c>
      <c r="I64" s="5">
        <v>162</v>
      </c>
      <c r="J64" s="5">
        <f>E64/G64</f>
        <v>51.342465753424655</v>
      </c>
      <c r="K64" s="5">
        <f>E64/F64</f>
        <v>24.337662337662337</v>
      </c>
      <c r="L64" s="5">
        <v>2571</v>
      </c>
      <c r="M64" s="5">
        <v>1</v>
      </c>
      <c r="N64" s="5">
        <v>6193</v>
      </c>
      <c r="O64" s="29">
        <f>E64/N64</f>
        <v>1.2103988373970611</v>
      </c>
      <c r="P64" s="28">
        <v>6424</v>
      </c>
    </row>
    <row r="65" spans="2:16" ht="13.5">
      <c r="B65" s="27" t="s">
        <v>85</v>
      </c>
      <c r="C65" s="28">
        <v>8</v>
      </c>
      <c r="D65" s="27" t="s">
        <v>198</v>
      </c>
      <c r="E65" s="5">
        <v>7782</v>
      </c>
      <c r="F65" s="28">
        <v>2970</v>
      </c>
      <c r="G65" s="28">
        <v>468</v>
      </c>
      <c r="H65" s="12">
        <f>G65/F65</f>
        <v>0.15757575757575756</v>
      </c>
      <c r="I65" s="5">
        <v>2502</v>
      </c>
      <c r="J65" s="5">
        <f>E65/G65</f>
        <v>16.628205128205128</v>
      </c>
      <c r="K65" s="5">
        <f>E65/F65</f>
        <v>2.6202020202020204</v>
      </c>
      <c r="L65" s="5">
        <v>1210</v>
      </c>
      <c r="M65" s="5">
        <v>1</v>
      </c>
      <c r="N65" s="5">
        <v>6461</v>
      </c>
      <c r="O65" s="29">
        <f>E65/N65</f>
        <v>1.2044575143166691</v>
      </c>
      <c r="P65" s="28">
        <v>6947</v>
      </c>
    </row>
    <row r="66" spans="2:16" ht="13.5">
      <c r="B66" s="27" t="s">
        <v>103</v>
      </c>
      <c r="C66" s="28">
        <v>3</v>
      </c>
      <c r="D66" s="27" t="s">
        <v>199</v>
      </c>
      <c r="E66" s="5">
        <v>5677</v>
      </c>
      <c r="F66" s="28">
        <v>100</v>
      </c>
      <c r="G66" s="28">
        <v>55</v>
      </c>
      <c r="H66" s="12">
        <f>G66/F66</f>
        <v>0.55</v>
      </c>
      <c r="I66" s="5">
        <v>45</v>
      </c>
      <c r="J66" s="5">
        <f>E66/G66</f>
        <v>103.21818181818182</v>
      </c>
      <c r="K66" s="5">
        <f>E66/F66</f>
        <v>56.77</v>
      </c>
      <c r="L66" s="5">
        <v>1171</v>
      </c>
      <c r="M66" s="5">
        <v>1</v>
      </c>
      <c r="N66" s="5">
        <v>4729</v>
      </c>
      <c r="O66" s="29">
        <f>E66/N66</f>
        <v>1.2004652146331147</v>
      </c>
      <c r="P66" s="28">
        <v>5074</v>
      </c>
    </row>
    <row r="67" spans="2:16" ht="13.5">
      <c r="B67" s="27" t="s">
        <v>325</v>
      </c>
      <c r="C67" s="28">
        <v>9</v>
      </c>
      <c r="D67" s="27" t="s">
        <v>200</v>
      </c>
      <c r="E67" s="5">
        <v>5558</v>
      </c>
      <c r="F67" s="28">
        <v>118</v>
      </c>
      <c r="G67" s="28">
        <v>73</v>
      </c>
      <c r="H67" s="12">
        <f>G67/F67</f>
        <v>0.6186440677966102</v>
      </c>
      <c r="I67" s="5">
        <v>45</v>
      </c>
      <c r="J67" s="5">
        <f>E67/G67</f>
        <v>76.13698630136986</v>
      </c>
      <c r="K67" s="5">
        <f>E67/F67</f>
        <v>47.101694915254235</v>
      </c>
      <c r="L67" s="5">
        <v>1154</v>
      </c>
      <c r="M67" s="5">
        <v>1</v>
      </c>
      <c r="N67" s="5">
        <v>4659</v>
      </c>
      <c r="O67" s="29">
        <f>E67/N67</f>
        <v>1.192959862631466</v>
      </c>
      <c r="P67" s="28">
        <v>5030</v>
      </c>
    </row>
    <row r="68" spans="2:16" ht="13.5">
      <c r="B68" s="27" t="s">
        <v>36</v>
      </c>
      <c r="C68" s="28">
        <v>10</v>
      </c>
      <c r="D68" s="27" t="s">
        <v>201</v>
      </c>
      <c r="E68" s="5">
        <v>6399</v>
      </c>
      <c r="F68" s="28">
        <v>130</v>
      </c>
      <c r="G68" s="28">
        <v>47</v>
      </c>
      <c r="H68" s="12">
        <f>G68/F68</f>
        <v>0.36153846153846153</v>
      </c>
      <c r="I68" s="5">
        <v>83</v>
      </c>
      <c r="J68" s="5">
        <f>E68/G68</f>
        <v>136.14893617021278</v>
      </c>
      <c r="K68" s="5">
        <f>E68/F68</f>
        <v>49.223076923076924</v>
      </c>
      <c r="L68" s="5">
        <v>1242</v>
      </c>
      <c r="M68" s="5">
        <v>1</v>
      </c>
      <c r="N68" s="5">
        <v>5384</v>
      </c>
      <c r="O68" s="29">
        <f>E68/N68</f>
        <v>1.188521545319465</v>
      </c>
      <c r="P68" s="28">
        <v>5786</v>
      </c>
    </row>
    <row r="69" spans="2:16" ht="13.5">
      <c r="B69" s="27" t="s">
        <v>89</v>
      </c>
      <c r="C69" s="28">
        <v>4</v>
      </c>
      <c r="D69" s="27" t="s">
        <v>202</v>
      </c>
      <c r="E69" s="5">
        <v>7065</v>
      </c>
      <c r="F69" s="28">
        <v>102</v>
      </c>
      <c r="G69" s="28">
        <v>46</v>
      </c>
      <c r="H69" s="12">
        <f>G69/F69</f>
        <v>0.45098039215686275</v>
      </c>
      <c r="I69" s="5">
        <v>56</v>
      </c>
      <c r="J69" s="5">
        <f>E69/G69</f>
        <v>153.58695652173913</v>
      </c>
      <c r="K69" s="5">
        <f>E69/F69</f>
        <v>69.26470588235294</v>
      </c>
      <c r="L69" s="5">
        <v>3107</v>
      </c>
      <c r="M69" s="5">
        <v>1</v>
      </c>
      <c r="N69" s="5">
        <v>5948</v>
      </c>
      <c r="O69" s="29">
        <f>E69/N69</f>
        <v>1.187794216543376</v>
      </c>
      <c r="P69" s="28">
        <v>6097</v>
      </c>
    </row>
    <row r="70" spans="2:16" ht="13.5">
      <c r="B70" s="27" t="s">
        <v>91</v>
      </c>
      <c r="C70" s="28">
        <v>6</v>
      </c>
      <c r="D70" s="27" t="s">
        <v>203</v>
      </c>
      <c r="E70" s="5">
        <v>7419</v>
      </c>
      <c r="F70" s="28">
        <v>224</v>
      </c>
      <c r="G70" s="28">
        <v>132</v>
      </c>
      <c r="H70" s="12">
        <f>G70/F70</f>
        <v>0.5892857142857143</v>
      </c>
      <c r="I70" s="5">
        <v>92</v>
      </c>
      <c r="J70" s="5">
        <f>E70/G70</f>
        <v>56.20454545454545</v>
      </c>
      <c r="K70" s="5">
        <f>E70/F70</f>
        <v>33.120535714285715</v>
      </c>
      <c r="L70" s="5">
        <v>718</v>
      </c>
      <c r="M70" s="5">
        <v>1</v>
      </c>
      <c r="N70" s="5">
        <v>6256</v>
      </c>
      <c r="O70" s="29">
        <f>E70/N70</f>
        <v>1.1859015345268542</v>
      </c>
      <c r="P70" s="28">
        <v>6859</v>
      </c>
    </row>
    <row r="71" spans="2:16" ht="13.5">
      <c r="B71" s="27" t="s">
        <v>27</v>
      </c>
      <c r="C71" s="28">
        <v>5</v>
      </c>
      <c r="D71" s="27" t="s">
        <v>204</v>
      </c>
      <c r="E71" s="5">
        <v>6622</v>
      </c>
      <c r="F71" s="28">
        <v>270</v>
      </c>
      <c r="G71" s="28">
        <v>98</v>
      </c>
      <c r="H71" s="12">
        <f>G71/F71</f>
        <v>0.362962962962963</v>
      </c>
      <c r="I71" s="5">
        <v>172</v>
      </c>
      <c r="J71" s="5">
        <f>E71/G71</f>
        <v>67.57142857142857</v>
      </c>
      <c r="K71" s="5">
        <f>E71/F71</f>
        <v>24.525925925925925</v>
      </c>
      <c r="L71" s="5">
        <v>1068</v>
      </c>
      <c r="M71" s="5">
        <v>1</v>
      </c>
      <c r="N71" s="5">
        <v>5715</v>
      </c>
      <c r="O71" s="29">
        <f>E71/N71</f>
        <v>1.1587051618547681</v>
      </c>
      <c r="P71" s="28">
        <v>5909</v>
      </c>
    </row>
    <row r="72" spans="2:16" ht="13.5">
      <c r="B72" s="27" t="s">
        <v>103</v>
      </c>
      <c r="C72" s="28">
        <v>6</v>
      </c>
      <c r="D72" s="27" t="s">
        <v>205</v>
      </c>
      <c r="E72" s="5">
        <v>6653</v>
      </c>
      <c r="F72" s="28">
        <v>202</v>
      </c>
      <c r="G72" s="28">
        <v>82</v>
      </c>
      <c r="H72" s="12">
        <f>G72/F72</f>
        <v>0.40594059405940597</v>
      </c>
      <c r="I72" s="5">
        <v>120</v>
      </c>
      <c r="J72" s="5">
        <f>E72/G72</f>
        <v>81.13414634146342</v>
      </c>
      <c r="K72" s="5">
        <f>E72/F72</f>
        <v>32.93564356435643</v>
      </c>
      <c r="L72" s="5">
        <v>914</v>
      </c>
      <c r="M72" s="5">
        <v>1</v>
      </c>
      <c r="N72" s="5">
        <v>5800</v>
      </c>
      <c r="O72" s="29">
        <f>E72/N72</f>
        <v>1.1470689655172415</v>
      </c>
      <c r="P72" s="28">
        <v>5896</v>
      </c>
    </row>
    <row r="73" spans="2:16" ht="13.5">
      <c r="B73" s="27" t="s">
        <v>103</v>
      </c>
      <c r="C73" s="28">
        <v>2</v>
      </c>
      <c r="D73" s="27" t="s">
        <v>206</v>
      </c>
      <c r="E73" s="5">
        <v>6697</v>
      </c>
      <c r="F73" s="28">
        <v>129</v>
      </c>
      <c r="G73" s="28">
        <v>50</v>
      </c>
      <c r="H73" s="12">
        <f>G73/F73</f>
        <v>0.3875968992248062</v>
      </c>
      <c r="I73" s="5">
        <v>79</v>
      </c>
      <c r="J73" s="5">
        <f>E73/G73</f>
        <v>133.94</v>
      </c>
      <c r="K73" s="5">
        <f>E73/F73</f>
        <v>51.91472868217054</v>
      </c>
      <c r="L73" s="5">
        <v>573</v>
      </c>
      <c r="M73" s="5">
        <v>1</v>
      </c>
      <c r="N73" s="5">
        <v>5921</v>
      </c>
      <c r="O73" s="29">
        <f>E73/N73</f>
        <v>1.1310589427461577</v>
      </c>
      <c r="P73" s="28">
        <v>6109</v>
      </c>
    </row>
    <row r="74" spans="2:16" ht="13.5">
      <c r="B74" s="27" t="s">
        <v>100</v>
      </c>
      <c r="C74" s="28">
        <v>7</v>
      </c>
      <c r="D74" s="27" t="s">
        <v>207</v>
      </c>
      <c r="E74" s="5">
        <v>6231</v>
      </c>
      <c r="F74" s="28">
        <v>22</v>
      </c>
      <c r="G74" s="28">
        <v>9</v>
      </c>
      <c r="H74" s="12">
        <f>G74/F74</f>
        <v>0.4090909090909091</v>
      </c>
      <c r="I74" s="5">
        <v>13</v>
      </c>
      <c r="J74" s="5">
        <f>E74/G74</f>
        <v>692.3333333333334</v>
      </c>
      <c r="K74" s="5">
        <f>E74/F74</f>
        <v>283.22727272727275</v>
      </c>
      <c r="L74" s="5">
        <v>3715</v>
      </c>
      <c r="M74" s="5">
        <v>1</v>
      </c>
      <c r="N74" s="5">
        <v>5518</v>
      </c>
      <c r="O74" s="29">
        <f>E74/N74</f>
        <v>1.1292134831460674</v>
      </c>
      <c r="P74" s="28">
        <v>5566</v>
      </c>
    </row>
    <row r="75" spans="2:16" ht="13.5">
      <c r="B75" s="27" t="s">
        <v>103</v>
      </c>
      <c r="C75" s="28">
        <v>1</v>
      </c>
      <c r="D75" s="27" t="s">
        <v>208</v>
      </c>
      <c r="E75" s="5">
        <v>5383</v>
      </c>
      <c r="F75" s="28">
        <v>136</v>
      </c>
      <c r="G75" s="28">
        <v>82</v>
      </c>
      <c r="H75" s="12">
        <f>G75/F75</f>
        <v>0.6029411764705882</v>
      </c>
      <c r="I75" s="5">
        <v>54</v>
      </c>
      <c r="J75" s="5">
        <f>E75/G75</f>
        <v>65.64634146341463</v>
      </c>
      <c r="K75" s="5">
        <f>E75/F75</f>
        <v>39.580882352941174</v>
      </c>
      <c r="L75" s="5">
        <v>364</v>
      </c>
      <c r="M75" s="5">
        <v>1</v>
      </c>
      <c r="N75" s="5">
        <v>4812</v>
      </c>
      <c r="O75" s="29">
        <f>E75/N75</f>
        <v>1.1186616791354946</v>
      </c>
      <c r="P75" s="28">
        <v>4899</v>
      </c>
    </row>
    <row r="76" spans="2:16" ht="13.5">
      <c r="B76" s="27" t="s">
        <v>29</v>
      </c>
      <c r="C76" s="28">
        <v>1</v>
      </c>
      <c r="D76" s="27" t="s">
        <v>209</v>
      </c>
      <c r="E76" s="5">
        <v>6603</v>
      </c>
      <c r="F76" s="28">
        <v>47</v>
      </c>
      <c r="G76" s="28">
        <v>20</v>
      </c>
      <c r="H76" s="12">
        <f>G76/F76</f>
        <v>0.425531914893617</v>
      </c>
      <c r="I76" s="5">
        <v>27</v>
      </c>
      <c r="J76" s="5">
        <f>E76/G76</f>
        <v>330.15</v>
      </c>
      <c r="K76" s="5">
        <f>E76/F76</f>
        <v>140.48936170212767</v>
      </c>
      <c r="L76" s="5">
        <v>1815</v>
      </c>
      <c r="M76" s="5">
        <v>5</v>
      </c>
      <c r="N76" s="5">
        <v>5993</v>
      </c>
      <c r="O76" s="29">
        <f>E76/N76</f>
        <v>1.1017854163190388</v>
      </c>
      <c r="P76" s="28">
        <v>2673</v>
      </c>
    </row>
    <row r="77" spans="2:16" ht="13.5">
      <c r="B77" s="27" t="s">
        <v>319</v>
      </c>
      <c r="C77" s="28">
        <v>3</v>
      </c>
      <c r="D77" s="27" t="s">
        <v>210</v>
      </c>
      <c r="E77" s="5">
        <v>6120</v>
      </c>
      <c r="F77" s="28">
        <v>103</v>
      </c>
      <c r="G77" s="28">
        <v>52</v>
      </c>
      <c r="H77" s="12">
        <f>G77/F77</f>
        <v>0.5048543689320388</v>
      </c>
      <c r="I77" s="5">
        <v>51</v>
      </c>
      <c r="J77" s="5">
        <f>E77/G77</f>
        <v>117.6923076923077</v>
      </c>
      <c r="K77" s="5">
        <f>E77/F77</f>
        <v>59.41747572815534</v>
      </c>
      <c r="L77" s="5">
        <v>512</v>
      </c>
      <c r="M77" s="5">
        <v>1</v>
      </c>
      <c r="N77" s="5">
        <v>5617</v>
      </c>
      <c r="O77" s="29">
        <f>E77/N77</f>
        <v>1.0895495816272032</v>
      </c>
      <c r="P77" s="28">
        <v>5767</v>
      </c>
    </row>
    <row r="78" spans="2:16" ht="13.5">
      <c r="B78" s="27" t="s">
        <v>112</v>
      </c>
      <c r="C78" s="28">
        <v>4</v>
      </c>
      <c r="D78" s="27" t="s">
        <v>211</v>
      </c>
      <c r="E78" s="5">
        <v>7077</v>
      </c>
      <c r="F78" s="28">
        <v>35</v>
      </c>
      <c r="G78" s="28">
        <v>18</v>
      </c>
      <c r="H78" s="12">
        <f>G78/F78</f>
        <v>0.5142857142857142</v>
      </c>
      <c r="I78" s="5">
        <v>17</v>
      </c>
      <c r="J78" s="5">
        <f>E78/G78</f>
        <v>393.1666666666667</v>
      </c>
      <c r="K78" s="5">
        <f>E78/F78</f>
        <v>202.2</v>
      </c>
      <c r="L78" s="5">
        <v>1726</v>
      </c>
      <c r="M78" s="5">
        <v>1</v>
      </c>
      <c r="N78" s="5">
        <v>6546</v>
      </c>
      <c r="O78" s="29">
        <f>E78/N78</f>
        <v>1.0811182401466544</v>
      </c>
      <c r="P78" s="28">
        <v>5190</v>
      </c>
    </row>
    <row r="79" spans="2:16" ht="13.5">
      <c r="B79" s="27" t="s">
        <v>103</v>
      </c>
      <c r="C79" s="28">
        <v>5</v>
      </c>
      <c r="D79" s="27" t="s">
        <v>212</v>
      </c>
      <c r="E79" s="5">
        <v>6101</v>
      </c>
      <c r="F79" s="28">
        <v>96</v>
      </c>
      <c r="G79" s="28">
        <v>54</v>
      </c>
      <c r="H79" s="12">
        <f>G79/F79</f>
        <v>0.5625</v>
      </c>
      <c r="I79" s="5">
        <v>42</v>
      </c>
      <c r="J79" s="5">
        <f>E79/G79</f>
        <v>112.98148148148148</v>
      </c>
      <c r="K79" s="5">
        <f>E79/F79</f>
        <v>63.552083333333336</v>
      </c>
      <c r="L79" s="5">
        <v>472</v>
      </c>
      <c r="M79" s="5">
        <v>1</v>
      </c>
      <c r="N79" s="5">
        <v>5766</v>
      </c>
      <c r="O79" s="29">
        <f>E79/N79</f>
        <v>1.0580992022199098</v>
      </c>
      <c r="P79" s="28">
        <v>5002</v>
      </c>
    </row>
    <row r="80" spans="2:16" ht="13.5">
      <c r="B80" s="27" t="s">
        <v>318</v>
      </c>
      <c r="C80" s="28">
        <v>39</v>
      </c>
      <c r="D80" s="27" t="s">
        <v>213</v>
      </c>
      <c r="E80" s="5">
        <v>5189</v>
      </c>
      <c r="F80" s="28">
        <v>21</v>
      </c>
      <c r="G80" s="28">
        <v>13</v>
      </c>
      <c r="H80" s="12">
        <f>G80/F80</f>
        <v>0.6190476190476191</v>
      </c>
      <c r="I80" s="5">
        <v>8</v>
      </c>
      <c r="J80" s="5">
        <f>E80/G80</f>
        <v>399.15384615384613</v>
      </c>
      <c r="K80" s="5">
        <f>E80/F80</f>
        <v>247.0952380952381</v>
      </c>
      <c r="L80" s="5">
        <v>2747</v>
      </c>
      <c r="M80" s="5">
        <v>7</v>
      </c>
      <c r="N80" s="5">
        <v>5014</v>
      </c>
      <c r="O80" s="29">
        <f>E80/N80</f>
        <v>1.0349022736338254</v>
      </c>
      <c r="P80" s="28">
        <v>3509</v>
      </c>
    </row>
    <row r="81" spans="2:16" ht="13.5">
      <c r="B81" s="27" t="s">
        <v>214</v>
      </c>
      <c r="C81" s="28">
        <v>12</v>
      </c>
      <c r="D81" s="27" t="s">
        <v>215</v>
      </c>
      <c r="E81" s="5">
        <v>6007</v>
      </c>
      <c r="F81" s="28">
        <v>96</v>
      </c>
      <c r="G81" s="28">
        <v>46</v>
      </c>
      <c r="H81" s="12">
        <f>G81/F81</f>
        <v>0.4791666666666667</v>
      </c>
      <c r="I81" s="5">
        <v>50</v>
      </c>
      <c r="J81" s="5">
        <f>E81/G81</f>
        <v>130.58695652173913</v>
      </c>
      <c r="K81" s="5">
        <f>E81/F81</f>
        <v>62.572916666666664</v>
      </c>
      <c r="L81" s="5">
        <v>2968</v>
      </c>
      <c r="M81" s="5">
        <v>1</v>
      </c>
      <c r="N81" s="5">
        <v>6593</v>
      </c>
      <c r="O81" s="29">
        <f>E81/N81</f>
        <v>0.9111178522675565</v>
      </c>
      <c r="P81" s="28">
        <v>1096</v>
      </c>
    </row>
    <row r="82" spans="2:16" ht="13.5">
      <c r="B82" s="27" t="s">
        <v>317</v>
      </c>
      <c r="C82" s="28">
        <v>1</v>
      </c>
      <c r="D82" s="27" t="s">
        <v>216</v>
      </c>
      <c r="E82" s="5">
        <v>4943</v>
      </c>
      <c r="F82" s="28">
        <v>392</v>
      </c>
      <c r="G82" s="28">
        <v>99</v>
      </c>
      <c r="H82" s="12">
        <f>G82/F82</f>
        <v>0.25255102040816324</v>
      </c>
      <c r="I82" s="5">
        <v>293</v>
      </c>
      <c r="J82" s="5">
        <f>E82/G82</f>
        <v>49.92929292929293</v>
      </c>
      <c r="K82" s="5">
        <f>E82/F82</f>
        <v>12.60969387755102</v>
      </c>
      <c r="L82" s="5">
        <v>386</v>
      </c>
      <c r="M82" s="5">
        <v>1</v>
      </c>
      <c r="N82" s="5">
        <v>6071</v>
      </c>
      <c r="O82" s="29">
        <f>E82/N82</f>
        <v>0.8141986493164224</v>
      </c>
      <c r="P82" s="28">
        <v>2313</v>
      </c>
    </row>
    <row r="83" spans="2:16" ht="13.5">
      <c r="B83" s="27" t="s">
        <v>196</v>
      </c>
      <c r="C83" s="28">
        <v>12</v>
      </c>
      <c r="D83" s="27" t="s">
        <v>217</v>
      </c>
      <c r="E83" s="5">
        <v>4226</v>
      </c>
      <c r="F83" s="28">
        <v>268</v>
      </c>
      <c r="G83" s="28">
        <v>83</v>
      </c>
      <c r="H83" s="12">
        <f>G83/F83</f>
        <v>0.30970149253731344</v>
      </c>
      <c r="I83" s="5">
        <v>185</v>
      </c>
      <c r="J83" s="5">
        <f>E83/G83</f>
        <v>50.91566265060241</v>
      </c>
      <c r="K83" s="5">
        <f>E83/F83</f>
        <v>15.76865671641791</v>
      </c>
      <c r="L83" s="5">
        <v>1147</v>
      </c>
      <c r="M83" s="5">
        <v>1</v>
      </c>
      <c r="N83" s="5">
        <v>6193</v>
      </c>
      <c r="O83" s="29">
        <f>E83/N83</f>
        <v>0.6823833360245438</v>
      </c>
      <c r="P83" s="28">
        <v>3693</v>
      </c>
    </row>
    <row r="84" spans="2:16" ht="13.5">
      <c r="B84" s="27" t="s">
        <v>321</v>
      </c>
      <c r="C84" s="28">
        <v>5</v>
      </c>
      <c r="D84" s="27" t="s">
        <v>218</v>
      </c>
      <c r="E84" s="5">
        <v>3567</v>
      </c>
      <c r="F84" s="28">
        <v>151</v>
      </c>
      <c r="G84" s="28">
        <v>80</v>
      </c>
      <c r="H84" s="12">
        <f>G84/F84</f>
        <v>0.5298013245033113</v>
      </c>
      <c r="I84" s="5">
        <v>71</v>
      </c>
      <c r="J84" s="5">
        <f>E84/G84</f>
        <v>44.5875</v>
      </c>
      <c r="K84" s="5">
        <f>E84/F84</f>
        <v>23.62251655629139</v>
      </c>
      <c r="L84" s="5">
        <v>359</v>
      </c>
      <c r="M84" s="5">
        <v>1</v>
      </c>
      <c r="N84" s="5">
        <v>6032</v>
      </c>
      <c r="O84" s="29">
        <f>E84/N84</f>
        <v>0.5913461538461539</v>
      </c>
      <c r="P84" s="28">
        <v>2021</v>
      </c>
    </row>
    <row r="85" spans="2:16" ht="13.5">
      <c r="B85" s="27" t="s">
        <v>317</v>
      </c>
      <c r="C85" s="28">
        <v>18</v>
      </c>
      <c r="D85" s="27" t="s">
        <v>219</v>
      </c>
      <c r="E85" s="5">
        <v>3634</v>
      </c>
      <c r="F85" s="28">
        <v>424</v>
      </c>
      <c r="G85" s="28">
        <v>53</v>
      </c>
      <c r="H85" s="12">
        <f>G85/F85</f>
        <v>0.125</v>
      </c>
      <c r="I85" s="5">
        <v>371</v>
      </c>
      <c r="J85" s="5">
        <f>E85/G85</f>
        <v>68.56603773584905</v>
      </c>
      <c r="K85" s="5">
        <f>E85/F85</f>
        <v>8.570754716981131</v>
      </c>
      <c r="L85" s="5">
        <v>611</v>
      </c>
      <c r="M85" s="5">
        <v>1</v>
      </c>
      <c r="N85" s="5">
        <v>6297</v>
      </c>
      <c r="O85" s="29">
        <f>E85/N85</f>
        <v>0.5771002064475147</v>
      </c>
      <c r="P85" s="28">
        <v>679</v>
      </c>
    </row>
    <row r="86" spans="2:16" ht="13.5">
      <c r="B86" s="27" t="s">
        <v>36</v>
      </c>
      <c r="C86" s="28">
        <v>13</v>
      </c>
      <c r="D86" s="27" t="s">
        <v>220</v>
      </c>
      <c r="E86" s="5">
        <v>2993</v>
      </c>
      <c r="F86" s="28">
        <v>9</v>
      </c>
      <c r="G86" s="28">
        <v>7</v>
      </c>
      <c r="H86" s="12">
        <f>G86/F86</f>
        <v>0.7777777777777778</v>
      </c>
      <c r="I86" s="5">
        <v>2</v>
      </c>
      <c r="J86" s="5">
        <f>E86/G86</f>
        <v>427.57142857142856</v>
      </c>
      <c r="K86" s="5">
        <f>E86/F86</f>
        <v>332.55555555555554</v>
      </c>
      <c r="L86" s="5">
        <v>1152</v>
      </c>
      <c r="M86" s="5">
        <v>40</v>
      </c>
      <c r="N86" s="5">
        <v>5195</v>
      </c>
      <c r="O86" s="29">
        <f>E86/N86</f>
        <v>0.5761308950914341</v>
      </c>
      <c r="P86" s="28">
        <v>2699</v>
      </c>
    </row>
    <row r="87" spans="2:16" ht="13.5">
      <c r="B87" s="27" t="s">
        <v>324</v>
      </c>
      <c r="C87" s="28">
        <v>4</v>
      </c>
      <c r="D87" s="27" t="s">
        <v>221</v>
      </c>
      <c r="E87" s="5">
        <v>3334</v>
      </c>
      <c r="F87" s="28">
        <v>64</v>
      </c>
      <c r="G87" s="28">
        <v>30</v>
      </c>
      <c r="H87" s="12">
        <f>G87/F87</f>
        <v>0.46875</v>
      </c>
      <c r="I87" s="5">
        <v>34</v>
      </c>
      <c r="J87" s="5">
        <f>E87/G87</f>
        <v>111.13333333333334</v>
      </c>
      <c r="K87" s="5">
        <f>E87/F87</f>
        <v>52.09375</v>
      </c>
      <c r="L87" s="5">
        <v>1061</v>
      </c>
      <c r="M87" s="5">
        <v>1</v>
      </c>
      <c r="N87" s="5">
        <v>6595</v>
      </c>
      <c r="O87" s="29">
        <f>E87/N87</f>
        <v>0.5055344958301744</v>
      </c>
      <c r="P87" s="28">
        <v>961</v>
      </c>
    </row>
    <row r="88" spans="2:16" ht="13.5">
      <c r="B88" s="27" t="s">
        <v>214</v>
      </c>
      <c r="C88" s="28">
        <v>11</v>
      </c>
      <c r="D88" s="27" t="s">
        <v>222</v>
      </c>
      <c r="E88" s="5">
        <v>2868</v>
      </c>
      <c r="F88" s="28">
        <v>21</v>
      </c>
      <c r="G88" s="28">
        <v>10</v>
      </c>
      <c r="H88" s="12">
        <f>G88/F88</f>
        <v>0.47619047619047616</v>
      </c>
      <c r="I88" s="5">
        <v>11</v>
      </c>
      <c r="J88" s="5">
        <f>E88/G88</f>
        <v>286.8</v>
      </c>
      <c r="K88" s="5">
        <f>E88/F88</f>
        <v>136.57142857142858</v>
      </c>
      <c r="L88" s="5">
        <v>608</v>
      </c>
      <c r="M88" s="5">
        <v>10</v>
      </c>
      <c r="N88" s="5">
        <v>5895</v>
      </c>
      <c r="O88" s="29">
        <f>E88/N88</f>
        <v>0.4865139949109415</v>
      </c>
      <c r="P88" s="28">
        <v>1609</v>
      </c>
    </row>
    <row r="89" spans="2:16" ht="13.5">
      <c r="B89" s="27" t="s">
        <v>91</v>
      </c>
      <c r="C89" s="28">
        <v>3</v>
      </c>
      <c r="D89" s="27" t="s">
        <v>223</v>
      </c>
      <c r="E89" s="5">
        <v>2787</v>
      </c>
      <c r="F89" s="28">
        <v>166</v>
      </c>
      <c r="G89" s="28">
        <v>55</v>
      </c>
      <c r="H89" s="12">
        <f>G89/F89</f>
        <v>0.3313253012048193</v>
      </c>
      <c r="I89" s="5">
        <v>111</v>
      </c>
      <c r="J89" s="5">
        <f>E89/G89</f>
        <v>50.67272727272727</v>
      </c>
      <c r="K89" s="5">
        <f>E89/F89</f>
        <v>16.789156626506024</v>
      </c>
      <c r="L89" s="5">
        <v>482</v>
      </c>
      <c r="M89" s="5">
        <v>1</v>
      </c>
      <c r="N89" s="5">
        <v>5870</v>
      </c>
      <c r="O89" s="29">
        <f>E89/N89</f>
        <v>0.4747870528109029</v>
      </c>
      <c r="P89" s="28">
        <v>1794</v>
      </c>
    </row>
    <row r="90" spans="2:16" ht="13.5">
      <c r="B90" s="27" t="s">
        <v>317</v>
      </c>
      <c r="C90" s="28">
        <v>16</v>
      </c>
      <c r="D90" s="27" t="s">
        <v>224</v>
      </c>
      <c r="E90" s="5">
        <v>2488</v>
      </c>
      <c r="F90" s="28">
        <v>393</v>
      </c>
      <c r="G90" s="28">
        <v>79</v>
      </c>
      <c r="H90" s="12">
        <f>G90/F90</f>
        <v>0.2010178117048346</v>
      </c>
      <c r="I90" s="5">
        <v>314</v>
      </c>
      <c r="J90" s="5">
        <f>E90/G90</f>
        <v>31.49367088607595</v>
      </c>
      <c r="K90" s="5">
        <f>E90/F90</f>
        <v>6.330788804071247</v>
      </c>
      <c r="L90" s="5">
        <v>96</v>
      </c>
      <c r="M90" s="5">
        <v>1</v>
      </c>
      <c r="N90" s="5">
        <v>6391</v>
      </c>
      <c r="O90" s="29">
        <f>E90/N90</f>
        <v>0.3892974495384134</v>
      </c>
      <c r="P90" s="28">
        <v>445</v>
      </c>
    </row>
    <row r="91" spans="2:16" ht="13.5">
      <c r="B91" s="27" t="s">
        <v>317</v>
      </c>
      <c r="C91" s="28">
        <v>2</v>
      </c>
      <c r="D91" s="27" t="s">
        <v>225</v>
      </c>
      <c r="E91" s="5">
        <v>2595</v>
      </c>
      <c r="F91" s="28">
        <v>393</v>
      </c>
      <c r="G91" s="28">
        <v>78</v>
      </c>
      <c r="H91" s="12">
        <f>G91/F91</f>
        <v>0.1984732824427481</v>
      </c>
      <c r="I91" s="5">
        <v>315</v>
      </c>
      <c r="J91" s="5">
        <f>E91/G91</f>
        <v>33.26923076923077</v>
      </c>
      <c r="K91" s="5">
        <f>E91/F91</f>
        <v>6.603053435114504</v>
      </c>
      <c r="L91" s="5">
        <v>119</v>
      </c>
      <c r="M91" s="5">
        <v>1</v>
      </c>
      <c r="N91" s="5">
        <v>7187</v>
      </c>
      <c r="O91" s="29">
        <f>E91/N91</f>
        <v>0.3610685960762488</v>
      </c>
      <c r="P91" s="28">
        <v>1168</v>
      </c>
    </row>
    <row r="92" spans="2:16" ht="13.5">
      <c r="B92" s="27" t="s">
        <v>112</v>
      </c>
      <c r="C92" s="28">
        <v>3</v>
      </c>
      <c r="D92" s="27" t="s">
        <v>226</v>
      </c>
      <c r="E92" s="5">
        <v>2025</v>
      </c>
      <c r="F92" s="28">
        <v>162</v>
      </c>
      <c r="G92" s="28">
        <v>79</v>
      </c>
      <c r="H92" s="12">
        <f>G92/F92</f>
        <v>0.4876543209876543</v>
      </c>
      <c r="I92" s="5">
        <v>83</v>
      </c>
      <c r="J92" s="5">
        <f>E92/G92</f>
        <v>25.632911392405063</v>
      </c>
      <c r="K92" s="5">
        <f>E92/F92</f>
        <v>12.5</v>
      </c>
      <c r="L92" s="5">
        <v>505</v>
      </c>
      <c r="M92" s="5">
        <v>1</v>
      </c>
      <c r="N92" s="5">
        <v>6382</v>
      </c>
      <c r="O92" s="29">
        <f>E92/N92</f>
        <v>0.31729865246004385</v>
      </c>
      <c r="P92" s="28">
        <v>1693</v>
      </c>
    </row>
    <row r="93" spans="2:16" ht="13.5">
      <c r="B93" s="27" t="s">
        <v>85</v>
      </c>
      <c r="C93" s="28">
        <v>10</v>
      </c>
      <c r="D93" s="27" t="s">
        <v>227</v>
      </c>
      <c r="E93" s="5">
        <v>1783</v>
      </c>
      <c r="F93" s="28">
        <v>72</v>
      </c>
      <c r="G93" s="28">
        <v>27</v>
      </c>
      <c r="H93" s="12">
        <f>G93/F93</f>
        <v>0.375</v>
      </c>
      <c r="I93" s="5">
        <v>45</v>
      </c>
      <c r="J93" s="5">
        <f>E93/G93</f>
        <v>66.03703703703704</v>
      </c>
      <c r="K93" s="5">
        <f>E93/F93</f>
        <v>24.76388888888889</v>
      </c>
      <c r="L93" s="5">
        <v>366</v>
      </c>
      <c r="M93" s="5">
        <v>1</v>
      </c>
      <c r="N93" s="5">
        <v>5749</v>
      </c>
      <c r="O93" s="29">
        <f>E93/N93</f>
        <v>0.3101408940685337</v>
      </c>
      <c r="P93" s="28">
        <v>1301</v>
      </c>
    </row>
    <row r="94" spans="2:16" ht="13.5">
      <c r="B94" s="27" t="s">
        <v>318</v>
      </c>
      <c r="C94" s="28">
        <v>37</v>
      </c>
      <c r="D94" s="27" t="s">
        <v>228</v>
      </c>
      <c r="E94" s="5">
        <v>1711</v>
      </c>
      <c r="F94" s="28">
        <v>139</v>
      </c>
      <c r="G94" s="28">
        <v>67</v>
      </c>
      <c r="H94" s="12">
        <f>G94/F94</f>
        <v>0.48201438848920863</v>
      </c>
      <c r="I94" s="5">
        <v>72</v>
      </c>
      <c r="J94" s="5">
        <f>E94/G94</f>
        <v>25.53731343283582</v>
      </c>
      <c r="K94" s="5">
        <f>E94/F94</f>
        <v>12.309352517985612</v>
      </c>
      <c r="L94" s="5">
        <v>219</v>
      </c>
      <c r="M94" s="5">
        <v>1</v>
      </c>
      <c r="N94" s="5">
        <v>5532</v>
      </c>
      <c r="O94" s="29">
        <f>E94/N94</f>
        <v>0.30929139551699203</v>
      </c>
      <c r="P94" s="28">
        <v>1491</v>
      </c>
    </row>
    <row r="95" spans="2:16" ht="13.5">
      <c r="B95" s="27" t="s">
        <v>112</v>
      </c>
      <c r="C95" s="28">
        <v>3</v>
      </c>
      <c r="D95" s="27" t="s">
        <v>229</v>
      </c>
      <c r="E95" s="5">
        <v>1734</v>
      </c>
      <c r="F95" s="28">
        <v>53</v>
      </c>
      <c r="G95" s="28">
        <v>25</v>
      </c>
      <c r="H95" s="12">
        <f>G95/F95</f>
        <v>0.4716981132075472</v>
      </c>
      <c r="I95" s="5">
        <v>28</v>
      </c>
      <c r="J95" s="5">
        <f>E95/G95</f>
        <v>69.36</v>
      </c>
      <c r="K95" s="5">
        <f>E95/F95</f>
        <v>32.716981132075475</v>
      </c>
      <c r="L95" s="5">
        <v>541</v>
      </c>
      <c r="M95" s="5">
        <v>1</v>
      </c>
      <c r="N95" s="5">
        <v>6382</v>
      </c>
      <c r="O95" s="29">
        <f>E95/N95</f>
        <v>0.2717016609213413</v>
      </c>
      <c r="P95" s="28">
        <v>1448</v>
      </c>
    </row>
    <row r="96" spans="2:16" ht="13.5">
      <c r="B96" s="27" t="s">
        <v>318</v>
      </c>
      <c r="C96" s="28">
        <v>7</v>
      </c>
      <c r="D96" s="27" t="s">
        <v>230</v>
      </c>
      <c r="E96" s="5">
        <v>1521</v>
      </c>
      <c r="F96" s="28">
        <v>55</v>
      </c>
      <c r="G96" s="28">
        <v>18</v>
      </c>
      <c r="H96" s="12">
        <f>G96/F96</f>
        <v>0.32727272727272727</v>
      </c>
      <c r="I96" s="5">
        <v>37</v>
      </c>
      <c r="J96" s="5">
        <f>E96/G96</f>
        <v>84.5</v>
      </c>
      <c r="K96" s="5">
        <f>E96/F96</f>
        <v>27.654545454545456</v>
      </c>
      <c r="L96" s="5">
        <v>465</v>
      </c>
      <c r="M96" s="5">
        <v>1</v>
      </c>
      <c r="N96" s="5">
        <v>5871</v>
      </c>
      <c r="O96" s="29">
        <f>E96/N96</f>
        <v>0.25907000510986206</v>
      </c>
      <c r="P96" s="28">
        <v>227</v>
      </c>
    </row>
    <row r="97" spans="2:16" ht="13.5">
      <c r="B97" s="27" t="s">
        <v>36</v>
      </c>
      <c r="C97" s="28">
        <v>8</v>
      </c>
      <c r="D97" s="27" t="s">
        <v>231</v>
      </c>
      <c r="E97" s="5">
        <v>1462</v>
      </c>
      <c r="F97" s="28">
        <v>46</v>
      </c>
      <c r="G97" s="28">
        <v>19</v>
      </c>
      <c r="H97" s="12">
        <f>G97/F97</f>
        <v>0.41304347826086957</v>
      </c>
      <c r="I97" s="5">
        <v>27</v>
      </c>
      <c r="J97" s="5">
        <f>E97/G97</f>
        <v>76.94736842105263</v>
      </c>
      <c r="K97" s="5">
        <f>E97/F97</f>
        <v>31.782608695652176</v>
      </c>
      <c r="L97" s="5">
        <v>320</v>
      </c>
      <c r="M97" s="5">
        <v>1</v>
      </c>
      <c r="N97" s="5">
        <v>5815</v>
      </c>
      <c r="O97" s="29">
        <f>E97/N97</f>
        <v>0.2514187446259673</v>
      </c>
      <c r="P97" s="28">
        <v>1340</v>
      </c>
    </row>
    <row r="98" spans="2:16" ht="13.5">
      <c r="B98" s="27" t="s">
        <v>83</v>
      </c>
      <c r="C98" s="28">
        <v>2</v>
      </c>
      <c r="D98" s="27" t="s">
        <v>232</v>
      </c>
      <c r="E98" s="5">
        <v>1412</v>
      </c>
      <c r="F98" s="28">
        <v>94</v>
      </c>
      <c r="G98" s="28">
        <v>50</v>
      </c>
      <c r="H98" s="12">
        <f>G98/F98</f>
        <v>0.5319148936170213</v>
      </c>
      <c r="I98" s="5">
        <v>44</v>
      </c>
      <c r="J98" s="5">
        <f>E98/G98</f>
        <v>28.24</v>
      </c>
      <c r="K98" s="5">
        <f>E98/F98</f>
        <v>15.02127659574468</v>
      </c>
      <c r="L98" s="5">
        <v>187</v>
      </c>
      <c r="M98" s="5">
        <v>1</v>
      </c>
      <c r="N98" s="5">
        <v>6047</v>
      </c>
      <c r="O98" s="29">
        <f>E98/N98</f>
        <v>0.23350421696709112</v>
      </c>
      <c r="P98" s="28">
        <v>968</v>
      </c>
    </row>
    <row r="99" spans="2:16" ht="13.5">
      <c r="B99" s="27" t="s">
        <v>32</v>
      </c>
      <c r="C99" s="28">
        <v>5</v>
      </c>
      <c r="D99" s="27" t="s">
        <v>233</v>
      </c>
      <c r="E99" s="5">
        <v>1118</v>
      </c>
      <c r="F99" s="28">
        <v>93</v>
      </c>
      <c r="G99" s="28">
        <v>42</v>
      </c>
      <c r="H99" s="12">
        <f>G99/F99</f>
        <v>0.45161290322580644</v>
      </c>
      <c r="I99" s="5">
        <v>51</v>
      </c>
      <c r="J99" s="5">
        <f>E99/G99</f>
        <v>26.61904761904762</v>
      </c>
      <c r="K99" s="5">
        <f>E99/F99</f>
        <v>12.021505376344086</v>
      </c>
      <c r="L99" s="5">
        <v>279</v>
      </c>
      <c r="M99" s="5">
        <v>1</v>
      </c>
      <c r="N99" s="5">
        <v>4896</v>
      </c>
      <c r="O99" s="29">
        <f>E99/N99</f>
        <v>0.22834967320261437</v>
      </c>
      <c r="P99" s="28">
        <v>904</v>
      </c>
    </row>
    <row r="100" spans="2:16" ht="13.5">
      <c r="B100" s="27" t="s">
        <v>27</v>
      </c>
      <c r="C100" s="28">
        <v>7</v>
      </c>
      <c r="D100" s="27" t="s">
        <v>234</v>
      </c>
      <c r="E100" s="5">
        <v>1313</v>
      </c>
      <c r="F100" s="28">
        <v>154</v>
      </c>
      <c r="G100" s="28">
        <v>58</v>
      </c>
      <c r="H100" s="12">
        <f>G100/F100</f>
        <v>0.37662337662337664</v>
      </c>
      <c r="I100" s="5">
        <v>96</v>
      </c>
      <c r="J100" s="5">
        <f>E100/G100</f>
        <v>22.637931034482758</v>
      </c>
      <c r="K100" s="5">
        <f>E100/F100</f>
        <v>8.525974025974026</v>
      </c>
      <c r="L100" s="5">
        <v>623</v>
      </c>
      <c r="M100" s="5">
        <v>1</v>
      </c>
      <c r="N100" s="5">
        <v>5945</v>
      </c>
      <c r="O100" s="29">
        <f>E100/N100</f>
        <v>0.2208578637510513</v>
      </c>
      <c r="P100" s="28">
        <v>1084</v>
      </c>
    </row>
    <row r="101" spans="2:16" ht="13.5">
      <c r="B101" s="27" t="s">
        <v>112</v>
      </c>
      <c r="C101" s="28">
        <v>7</v>
      </c>
      <c r="D101" s="27" t="s">
        <v>235</v>
      </c>
      <c r="E101" s="5">
        <v>1442</v>
      </c>
      <c r="F101" s="28">
        <v>135</v>
      </c>
      <c r="G101" s="28">
        <v>71</v>
      </c>
      <c r="H101" s="12">
        <f>G101/F101</f>
        <v>0.5259259259259259</v>
      </c>
      <c r="I101" s="5">
        <v>64</v>
      </c>
      <c r="J101" s="5">
        <f>E101/G101</f>
        <v>20.309859154929576</v>
      </c>
      <c r="K101" s="5">
        <f>E101/F101</f>
        <v>10.681481481481482</v>
      </c>
      <c r="L101" s="5">
        <v>237</v>
      </c>
      <c r="M101" s="5">
        <v>1</v>
      </c>
      <c r="N101" s="5">
        <v>6605</v>
      </c>
      <c r="O101" s="29">
        <f>E101/N101</f>
        <v>0.21831945495836488</v>
      </c>
      <c r="P101" s="28">
        <v>1184</v>
      </c>
    </row>
    <row r="102" spans="2:16" ht="13.5">
      <c r="B102" s="27" t="s">
        <v>32</v>
      </c>
      <c r="C102" s="28">
        <v>5</v>
      </c>
      <c r="D102" s="27" t="s">
        <v>236</v>
      </c>
      <c r="E102" s="5">
        <v>1035</v>
      </c>
      <c r="F102" s="28">
        <v>82</v>
      </c>
      <c r="G102" s="28">
        <v>29</v>
      </c>
      <c r="H102" s="12">
        <f>G102/F102</f>
        <v>0.35365853658536583</v>
      </c>
      <c r="I102" s="5">
        <v>53</v>
      </c>
      <c r="J102" s="5">
        <f>E102/G102</f>
        <v>35.689655172413794</v>
      </c>
      <c r="K102" s="5">
        <f>E102/F102</f>
        <v>12.621951219512194</v>
      </c>
      <c r="L102" s="5">
        <v>590</v>
      </c>
      <c r="M102" s="5">
        <v>1</v>
      </c>
      <c r="N102" s="5">
        <v>4896</v>
      </c>
      <c r="O102" s="29">
        <f>E102/N102</f>
        <v>0.2113970588235294</v>
      </c>
      <c r="P102" s="28">
        <v>950</v>
      </c>
    </row>
    <row r="103" spans="2:16" ht="13.5">
      <c r="B103" s="27" t="s">
        <v>325</v>
      </c>
      <c r="C103" s="28">
        <v>10</v>
      </c>
      <c r="D103" s="27" t="s">
        <v>237</v>
      </c>
      <c r="E103" s="5">
        <v>1187</v>
      </c>
      <c r="F103" s="28">
        <v>56</v>
      </c>
      <c r="G103" s="28">
        <v>24</v>
      </c>
      <c r="H103" s="12">
        <f>G103/F103</f>
        <v>0.42857142857142855</v>
      </c>
      <c r="I103" s="5">
        <v>32</v>
      </c>
      <c r="J103" s="5">
        <f>E103/G103</f>
        <v>49.458333333333336</v>
      </c>
      <c r="K103" s="5">
        <f>E103/F103</f>
        <v>21.196428571428573</v>
      </c>
      <c r="L103" s="5">
        <v>507</v>
      </c>
      <c r="M103" s="5">
        <v>1</v>
      </c>
      <c r="N103" s="5">
        <v>6037</v>
      </c>
      <c r="O103" s="29">
        <f>E103/N103</f>
        <v>0.1966208381646513</v>
      </c>
      <c r="P103" s="28">
        <v>542</v>
      </c>
    </row>
    <row r="104" spans="2:16" ht="13.5">
      <c r="B104" s="27" t="s">
        <v>32</v>
      </c>
      <c r="C104" s="28">
        <v>1</v>
      </c>
      <c r="D104" s="27" t="s">
        <v>238</v>
      </c>
      <c r="E104" s="5">
        <v>877</v>
      </c>
      <c r="F104" s="28">
        <v>42</v>
      </c>
      <c r="G104" s="28">
        <v>12</v>
      </c>
      <c r="H104" s="12">
        <f>G104/F104</f>
        <v>0.2857142857142857</v>
      </c>
      <c r="I104" s="5">
        <v>30</v>
      </c>
      <c r="J104" s="5">
        <f>E104/G104</f>
        <v>73.08333333333333</v>
      </c>
      <c r="K104" s="5">
        <f>E104/F104</f>
        <v>20.88095238095238</v>
      </c>
      <c r="L104" s="5">
        <v>270</v>
      </c>
      <c r="M104" s="5">
        <v>1</v>
      </c>
      <c r="N104" s="5">
        <v>4735</v>
      </c>
      <c r="O104" s="29">
        <f>E104/N104</f>
        <v>0.18521647307286168</v>
      </c>
      <c r="P104" s="28">
        <v>604</v>
      </c>
    </row>
    <row r="105" spans="2:16" ht="13.5">
      <c r="B105" s="27" t="s">
        <v>112</v>
      </c>
      <c r="C105" s="28">
        <v>4</v>
      </c>
      <c r="D105" s="27" t="s">
        <v>239</v>
      </c>
      <c r="E105" s="5">
        <v>1169</v>
      </c>
      <c r="F105" s="28">
        <v>44</v>
      </c>
      <c r="G105" s="28">
        <v>16</v>
      </c>
      <c r="H105" s="12">
        <f>G105/F105</f>
        <v>0.36363636363636365</v>
      </c>
      <c r="I105" s="5">
        <v>28</v>
      </c>
      <c r="J105" s="5">
        <f>E105/G105</f>
        <v>73.0625</v>
      </c>
      <c r="K105" s="5">
        <f>E105/F105</f>
        <v>26.568181818181817</v>
      </c>
      <c r="L105" s="5">
        <v>447</v>
      </c>
      <c r="M105" s="5">
        <v>1</v>
      </c>
      <c r="N105" s="5">
        <v>6546</v>
      </c>
      <c r="O105" s="29">
        <f>E105/N105</f>
        <v>0.1785823403605255</v>
      </c>
      <c r="P105" s="28">
        <v>873</v>
      </c>
    </row>
    <row r="106" spans="2:16" ht="13.5">
      <c r="B106" s="27" t="s">
        <v>325</v>
      </c>
      <c r="C106" s="28">
        <v>10</v>
      </c>
      <c r="D106" s="27" t="s">
        <v>240</v>
      </c>
      <c r="E106" s="5">
        <v>1029</v>
      </c>
      <c r="F106" s="28">
        <v>62</v>
      </c>
      <c r="G106" s="28">
        <v>33</v>
      </c>
      <c r="H106" s="12">
        <f>G106/F106</f>
        <v>0.532258064516129</v>
      </c>
      <c r="I106" s="5">
        <v>29</v>
      </c>
      <c r="J106" s="5">
        <f>E106/G106</f>
        <v>31.181818181818183</v>
      </c>
      <c r="K106" s="5">
        <f>E106/F106</f>
        <v>16.596774193548388</v>
      </c>
      <c r="L106" s="5">
        <v>277</v>
      </c>
      <c r="M106" s="5">
        <v>1</v>
      </c>
      <c r="N106" s="5">
        <v>6037</v>
      </c>
      <c r="O106" s="29">
        <f>E106/N106</f>
        <v>0.17044889845949976</v>
      </c>
      <c r="P106" s="28">
        <v>901</v>
      </c>
    </row>
    <row r="107" spans="2:16" ht="13.5">
      <c r="B107" s="27" t="s">
        <v>27</v>
      </c>
      <c r="C107" s="28">
        <v>2</v>
      </c>
      <c r="D107" s="27" t="s">
        <v>241</v>
      </c>
      <c r="E107" s="5">
        <v>1049</v>
      </c>
      <c r="F107" s="28">
        <v>30</v>
      </c>
      <c r="G107" s="28">
        <v>11</v>
      </c>
      <c r="H107" s="12">
        <f>G107/F107</f>
        <v>0.36666666666666664</v>
      </c>
      <c r="I107" s="5">
        <v>19</v>
      </c>
      <c r="J107" s="5">
        <f>E107/G107</f>
        <v>95.36363636363636</v>
      </c>
      <c r="K107" s="5">
        <f>E107/F107</f>
        <v>34.96666666666667</v>
      </c>
      <c r="L107" s="5">
        <v>480</v>
      </c>
      <c r="M107" s="5">
        <v>1</v>
      </c>
      <c r="N107" s="5">
        <v>6242</v>
      </c>
      <c r="O107" s="29">
        <f>E107/N107</f>
        <v>0.1680551105414931</v>
      </c>
      <c r="P107" s="28">
        <v>989</v>
      </c>
    </row>
    <row r="108" spans="2:16" ht="13.5">
      <c r="B108" s="27" t="s">
        <v>317</v>
      </c>
      <c r="C108" s="28">
        <v>24</v>
      </c>
      <c r="D108" s="27" t="s">
        <v>242</v>
      </c>
      <c r="E108" s="5">
        <v>1060</v>
      </c>
      <c r="F108" s="28">
        <v>393</v>
      </c>
      <c r="G108" s="28">
        <v>64</v>
      </c>
      <c r="H108" s="12">
        <f>G108/F108</f>
        <v>0.1628498727735369</v>
      </c>
      <c r="I108" s="5">
        <v>329</v>
      </c>
      <c r="J108" s="5">
        <f>E108/G108</f>
        <v>16.5625</v>
      </c>
      <c r="K108" s="5">
        <f>E108/F108</f>
        <v>2.6972010178117047</v>
      </c>
      <c r="L108" s="5">
        <v>81</v>
      </c>
      <c r="M108" s="5">
        <v>1</v>
      </c>
      <c r="N108" s="5">
        <v>6615</v>
      </c>
      <c r="O108" s="29">
        <f>E108/N108</f>
        <v>0.1602418745275888</v>
      </c>
      <c r="P108" s="28">
        <v>354</v>
      </c>
    </row>
    <row r="109" spans="2:16" ht="13.5">
      <c r="B109" s="27" t="s">
        <v>318</v>
      </c>
      <c r="C109" s="28">
        <v>29</v>
      </c>
      <c r="D109" s="27" t="s">
        <v>244</v>
      </c>
      <c r="E109" s="5">
        <v>747</v>
      </c>
      <c r="F109" s="28">
        <v>116</v>
      </c>
      <c r="G109" s="28">
        <v>26</v>
      </c>
      <c r="H109" s="12">
        <f>G109/F109</f>
        <v>0.22413793103448276</v>
      </c>
      <c r="I109" s="5">
        <v>90</v>
      </c>
      <c r="J109" s="5">
        <f>E109/G109</f>
        <v>28.73076923076923</v>
      </c>
      <c r="K109" s="5">
        <f>E109/F109</f>
        <v>6.439655172413793</v>
      </c>
      <c r="L109" s="5">
        <v>84</v>
      </c>
      <c r="M109" s="5">
        <v>1</v>
      </c>
      <c r="N109" s="5">
        <v>5819</v>
      </c>
      <c r="O109" s="29">
        <f>E109/N109</f>
        <v>0.12837257260697715</v>
      </c>
      <c r="P109" s="28">
        <v>381</v>
      </c>
    </row>
    <row r="110" spans="2:16" ht="13.5">
      <c r="B110" s="27" t="s">
        <v>214</v>
      </c>
      <c r="C110" s="28">
        <v>5</v>
      </c>
      <c r="D110" s="27" t="s">
        <v>245</v>
      </c>
      <c r="E110" s="5">
        <v>640</v>
      </c>
      <c r="F110" s="28">
        <v>50</v>
      </c>
      <c r="G110" s="28">
        <v>27</v>
      </c>
      <c r="H110" s="12">
        <f>G110/F110</f>
        <v>0.54</v>
      </c>
      <c r="I110" s="5">
        <v>23</v>
      </c>
      <c r="J110" s="5">
        <f>E110/G110</f>
        <v>23.703703703703702</v>
      </c>
      <c r="K110" s="5">
        <f>E110/F110</f>
        <v>12.8</v>
      </c>
      <c r="L110" s="5">
        <v>70</v>
      </c>
      <c r="M110" s="5">
        <v>1</v>
      </c>
      <c r="N110" s="5">
        <v>5699</v>
      </c>
      <c r="O110" s="29">
        <f>E110/N110</f>
        <v>0.11230040357957537</v>
      </c>
      <c r="P110" s="28">
        <v>576</v>
      </c>
    </row>
    <row r="111" spans="2:16" ht="13.5">
      <c r="B111" s="27" t="s">
        <v>34</v>
      </c>
      <c r="C111" s="28">
        <v>6</v>
      </c>
      <c r="D111" s="27" t="s">
        <v>246</v>
      </c>
      <c r="E111" s="5">
        <v>745</v>
      </c>
      <c r="F111" s="28">
        <v>36</v>
      </c>
      <c r="G111" s="28">
        <v>11</v>
      </c>
      <c r="H111" s="12">
        <f>G111/F111</f>
        <v>0.3055555555555556</v>
      </c>
      <c r="I111" s="5">
        <v>25</v>
      </c>
      <c r="J111" s="5">
        <f>E111/G111</f>
        <v>67.72727272727273</v>
      </c>
      <c r="K111" s="5">
        <f>E111/F111</f>
        <v>20.694444444444443</v>
      </c>
      <c r="L111" s="5">
        <v>395</v>
      </c>
      <c r="M111" s="5">
        <v>1</v>
      </c>
      <c r="N111" s="5">
        <v>6740</v>
      </c>
      <c r="O111" s="29">
        <f>E111/N111</f>
        <v>0.11053412462908012</v>
      </c>
      <c r="P111" s="28">
        <v>498</v>
      </c>
    </row>
    <row r="112" spans="2:16" ht="13.5">
      <c r="B112" s="27" t="s">
        <v>36</v>
      </c>
      <c r="C112" s="28">
        <v>9</v>
      </c>
      <c r="D112" s="27" t="s">
        <v>247</v>
      </c>
      <c r="E112" s="5">
        <v>653</v>
      </c>
      <c r="F112" s="28">
        <v>47</v>
      </c>
      <c r="G112" s="28">
        <v>23</v>
      </c>
      <c r="H112" s="12">
        <f>G112/F112</f>
        <v>0.48936170212765956</v>
      </c>
      <c r="I112" s="5">
        <v>24</v>
      </c>
      <c r="J112" s="5">
        <f>E112/G112</f>
        <v>28.391304347826086</v>
      </c>
      <c r="K112" s="5">
        <f>E112/F112</f>
        <v>13.893617021276595</v>
      </c>
      <c r="L112" s="5">
        <v>180</v>
      </c>
      <c r="M112" s="5">
        <v>1</v>
      </c>
      <c r="N112" s="5">
        <v>6103</v>
      </c>
      <c r="O112" s="29">
        <f>E112/N112</f>
        <v>0.10699655906931017</v>
      </c>
      <c r="P112" s="28">
        <v>376</v>
      </c>
    </row>
    <row r="113" spans="2:16" ht="13.5">
      <c r="B113" s="27" t="s">
        <v>85</v>
      </c>
      <c r="C113" s="28">
        <v>6</v>
      </c>
      <c r="D113" s="27" t="s">
        <v>248</v>
      </c>
      <c r="E113" s="5">
        <v>649</v>
      </c>
      <c r="F113" s="28">
        <v>98</v>
      </c>
      <c r="G113" s="28">
        <v>23</v>
      </c>
      <c r="H113" s="12">
        <f>G113/F113</f>
        <v>0.23469387755102042</v>
      </c>
      <c r="I113" s="5">
        <v>75</v>
      </c>
      <c r="J113" s="5">
        <f>E113/G113</f>
        <v>28.217391304347824</v>
      </c>
      <c r="K113" s="5">
        <f>E113/F113</f>
        <v>6.622448979591836</v>
      </c>
      <c r="L113" s="5">
        <v>242</v>
      </c>
      <c r="M113" s="5">
        <v>1</v>
      </c>
      <c r="N113" s="5">
        <v>6141</v>
      </c>
      <c r="O113" s="29">
        <f>E113/N113</f>
        <v>0.10568311349943006</v>
      </c>
      <c r="P113" s="28">
        <v>408</v>
      </c>
    </row>
    <row r="114" spans="2:16" ht="13.5">
      <c r="B114" s="27" t="s">
        <v>317</v>
      </c>
      <c r="C114" s="28">
        <v>9</v>
      </c>
      <c r="D114" s="27" t="s">
        <v>249</v>
      </c>
      <c r="E114" s="5">
        <v>528</v>
      </c>
      <c r="F114" s="28">
        <v>394</v>
      </c>
      <c r="G114" s="28">
        <v>63</v>
      </c>
      <c r="H114" s="12">
        <f>G114/F114</f>
        <v>0.1598984771573604</v>
      </c>
      <c r="I114" s="5">
        <v>331</v>
      </c>
      <c r="J114" s="5">
        <f>E114/G114</f>
        <v>8.380952380952381</v>
      </c>
      <c r="K114" s="5">
        <f>E114/F114</f>
        <v>1.3401015228426396</v>
      </c>
      <c r="L114" s="5">
        <v>90</v>
      </c>
      <c r="M114" s="5">
        <v>1</v>
      </c>
      <c r="N114" s="5">
        <v>5721</v>
      </c>
      <c r="O114" s="29">
        <f>E114/N114</f>
        <v>0.09229155742003146</v>
      </c>
      <c r="P114" s="28">
        <v>361</v>
      </c>
    </row>
    <row r="115" spans="2:16" ht="13.5">
      <c r="B115" s="27" t="s">
        <v>32</v>
      </c>
      <c r="C115" s="28">
        <v>11</v>
      </c>
      <c r="D115" s="27" t="s">
        <v>250</v>
      </c>
      <c r="E115" s="5">
        <v>507</v>
      </c>
      <c r="F115" s="28">
        <v>49</v>
      </c>
      <c r="G115" s="28">
        <v>16</v>
      </c>
      <c r="H115" s="12">
        <f>G115/F115</f>
        <v>0.32653061224489793</v>
      </c>
      <c r="I115" s="5">
        <v>33</v>
      </c>
      <c r="J115" s="5">
        <f>E115/G115</f>
        <v>31.6875</v>
      </c>
      <c r="K115" s="5">
        <f>E115/F115</f>
        <v>10.346938775510203</v>
      </c>
      <c r="L115" s="5">
        <v>104</v>
      </c>
      <c r="M115" s="5">
        <v>1</v>
      </c>
      <c r="N115" s="5">
        <v>5976</v>
      </c>
      <c r="O115" s="29">
        <f>E115/N115</f>
        <v>0.08483935742971888</v>
      </c>
      <c r="P115" s="28">
        <v>425</v>
      </c>
    </row>
    <row r="116" spans="2:16" ht="13.5">
      <c r="B116" s="27" t="s">
        <v>85</v>
      </c>
      <c r="C116" s="28">
        <v>9</v>
      </c>
      <c r="D116" s="27" t="s">
        <v>252</v>
      </c>
      <c r="E116" s="5">
        <v>462</v>
      </c>
      <c r="F116" s="28">
        <v>22</v>
      </c>
      <c r="G116" s="28">
        <v>8</v>
      </c>
      <c r="H116" s="12">
        <f>G116/F116</f>
        <v>0.36363636363636365</v>
      </c>
      <c r="I116" s="5">
        <v>14</v>
      </c>
      <c r="J116" s="5">
        <f>E116/G116</f>
        <v>57.75</v>
      </c>
      <c r="K116" s="5">
        <f>E116/F116</f>
        <v>21</v>
      </c>
      <c r="L116" s="5">
        <v>263</v>
      </c>
      <c r="M116" s="5">
        <v>1</v>
      </c>
      <c r="N116" s="5">
        <v>5981</v>
      </c>
      <c r="O116" s="29">
        <f>E116/N116</f>
        <v>0.07724460792509613</v>
      </c>
      <c r="P116" s="28">
        <v>313</v>
      </c>
    </row>
    <row r="117" spans="2:16" ht="13.5">
      <c r="B117" s="27" t="s">
        <v>36</v>
      </c>
      <c r="C117" s="28">
        <v>12</v>
      </c>
      <c r="D117" s="27" t="s">
        <v>254</v>
      </c>
      <c r="E117" s="5">
        <v>433</v>
      </c>
      <c r="F117" s="28">
        <v>47</v>
      </c>
      <c r="G117" s="28">
        <v>18</v>
      </c>
      <c r="H117" s="12">
        <f>G117/F117</f>
        <v>0.3829787234042553</v>
      </c>
      <c r="I117" s="5">
        <v>29</v>
      </c>
      <c r="J117" s="5">
        <f>E117/G117</f>
        <v>24.055555555555557</v>
      </c>
      <c r="K117" s="5">
        <f>E117/F117</f>
        <v>9.212765957446809</v>
      </c>
      <c r="L117" s="5">
        <v>94</v>
      </c>
      <c r="M117" s="5">
        <v>1</v>
      </c>
      <c r="N117" s="5">
        <v>5678</v>
      </c>
      <c r="O117" s="29">
        <f>E117/N117</f>
        <v>0.07625924621345544</v>
      </c>
      <c r="P117" s="28">
        <v>390</v>
      </c>
    </row>
    <row r="118" spans="2:16" ht="13.5">
      <c r="B118" s="27" t="s">
        <v>85</v>
      </c>
      <c r="C118" s="28">
        <v>10</v>
      </c>
      <c r="D118" s="27" t="s">
        <v>255</v>
      </c>
      <c r="E118" s="5">
        <v>428</v>
      </c>
      <c r="F118" s="28">
        <v>56</v>
      </c>
      <c r="G118" s="28">
        <v>9</v>
      </c>
      <c r="H118" s="12">
        <f>G118/F118</f>
        <v>0.16071428571428573</v>
      </c>
      <c r="I118" s="5">
        <v>47</v>
      </c>
      <c r="J118" s="5">
        <f>E118/G118</f>
        <v>47.55555555555556</v>
      </c>
      <c r="K118" s="5">
        <f>E118/F118</f>
        <v>7.642857142857143</v>
      </c>
      <c r="L118" s="5">
        <v>288</v>
      </c>
      <c r="M118" s="5">
        <v>1</v>
      </c>
      <c r="N118" s="5">
        <v>5749</v>
      </c>
      <c r="O118" s="29">
        <f>E118/N118</f>
        <v>0.07444773004000696</v>
      </c>
      <c r="P118" s="28">
        <v>348</v>
      </c>
    </row>
    <row r="119" spans="2:16" ht="13.5">
      <c r="B119" s="27" t="s">
        <v>85</v>
      </c>
      <c r="C119" s="28">
        <v>9</v>
      </c>
      <c r="D119" s="27" t="s">
        <v>256</v>
      </c>
      <c r="E119" s="5">
        <v>407</v>
      </c>
      <c r="F119" s="28">
        <v>27</v>
      </c>
      <c r="G119" s="28">
        <v>4</v>
      </c>
      <c r="H119" s="12">
        <f>G119/F119</f>
        <v>0.14814814814814814</v>
      </c>
      <c r="I119" s="5">
        <v>23</v>
      </c>
      <c r="J119" s="5">
        <f>E119/G119</f>
        <v>101.75</v>
      </c>
      <c r="K119" s="5">
        <f>E119/F119</f>
        <v>15.074074074074074</v>
      </c>
      <c r="L119" s="5">
        <v>397</v>
      </c>
      <c r="M119" s="5">
        <v>1</v>
      </c>
      <c r="N119" s="5">
        <v>5981</v>
      </c>
      <c r="O119" s="29">
        <f>E119/N119</f>
        <v>0.0680488212673466</v>
      </c>
      <c r="P119" s="28">
        <v>302</v>
      </c>
    </row>
    <row r="120" spans="2:16" ht="13.5">
      <c r="B120" s="27" t="s">
        <v>85</v>
      </c>
      <c r="C120" s="28">
        <v>5</v>
      </c>
      <c r="D120" s="27" t="s">
        <v>257</v>
      </c>
      <c r="E120" s="5">
        <v>366</v>
      </c>
      <c r="F120" s="28">
        <v>64</v>
      </c>
      <c r="G120" s="28">
        <v>29</v>
      </c>
      <c r="H120" s="12">
        <f>G120/F120</f>
        <v>0.453125</v>
      </c>
      <c r="I120" s="5">
        <v>35</v>
      </c>
      <c r="J120" s="5">
        <f>E120/G120</f>
        <v>12.620689655172415</v>
      </c>
      <c r="K120" s="5">
        <f>E120/F120</f>
        <v>5.71875</v>
      </c>
      <c r="L120" s="5">
        <v>123</v>
      </c>
      <c r="M120" s="5">
        <v>1</v>
      </c>
      <c r="N120" s="5">
        <v>5491</v>
      </c>
      <c r="O120" s="29">
        <f>E120/N120</f>
        <v>0.06665452558732471</v>
      </c>
      <c r="P120" s="28">
        <v>332</v>
      </c>
    </row>
    <row r="121" spans="2:16" ht="13.5">
      <c r="B121" s="27" t="s">
        <v>317</v>
      </c>
      <c r="C121" s="28">
        <v>21</v>
      </c>
      <c r="D121" s="27" t="s">
        <v>258</v>
      </c>
      <c r="E121" s="5">
        <v>401</v>
      </c>
      <c r="F121" s="28">
        <v>393</v>
      </c>
      <c r="G121" s="28">
        <v>51</v>
      </c>
      <c r="H121" s="12">
        <f>G121/F121</f>
        <v>0.1297709923664122</v>
      </c>
      <c r="I121" s="5">
        <v>342</v>
      </c>
      <c r="J121" s="5">
        <f>E121/G121</f>
        <v>7.862745098039215</v>
      </c>
      <c r="K121" s="5">
        <f>E121/F121</f>
        <v>1.020356234096692</v>
      </c>
      <c r="L121" s="5">
        <v>51</v>
      </c>
      <c r="M121" s="5">
        <v>1</v>
      </c>
      <c r="N121" s="5">
        <v>6146</v>
      </c>
      <c r="O121" s="29">
        <f>E121/N121</f>
        <v>0.06524568825252197</v>
      </c>
      <c r="P121" s="28">
        <v>158</v>
      </c>
    </row>
    <row r="122" spans="2:16" ht="13.5">
      <c r="B122" s="27" t="s">
        <v>192</v>
      </c>
      <c r="C122" s="28">
        <v>6</v>
      </c>
      <c r="D122" s="27" t="s">
        <v>259</v>
      </c>
      <c r="E122" s="5">
        <v>431</v>
      </c>
      <c r="F122" s="28">
        <v>32</v>
      </c>
      <c r="G122" s="28">
        <v>11</v>
      </c>
      <c r="H122" s="12">
        <f>G122/F122</f>
        <v>0.34375</v>
      </c>
      <c r="I122" s="5">
        <v>21</v>
      </c>
      <c r="J122" s="5">
        <f>E122/G122</f>
        <v>39.18181818181818</v>
      </c>
      <c r="K122" s="5">
        <f>E122/F122</f>
        <v>13.46875</v>
      </c>
      <c r="L122" s="5">
        <v>258</v>
      </c>
      <c r="M122" s="5">
        <v>1</v>
      </c>
      <c r="N122" s="5">
        <v>6665</v>
      </c>
      <c r="O122" s="29">
        <f>E122/N122</f>
        <v>0.06466616654163541</v>
      </c>
      <c r="P122" s="28">
        <v>331</v>
      </c>
    </row>
    <row r="123" spans="2:16" ht="13.5">
      <c r="B123" s="27" t="s">
        <v>85</v>
      </c>
      <c r="C123" s="28">
        <v>8</v>
      </c>
      <c r="D123" s="27" t="s">
        <v>260</v>
      </c>
      <c r="E123" s="5">
        <v>408</v>
      </c>
      <c r="F123" s="28">
        <v>72</v>
      </c>
      <c r="G123" s="28">
        <v>24</v>
      </c>
      <c r="H123" s="12">
        <f>G123/F123</f>
        <v>0.3333333333333333</v>
      </c>
      <c r="I123" s="5">
        <v>48</v>
      </c>
      <c r="J123" s="5">
        <f>E123/G123</f>
        <v>17</v>
      </c>
      <c r="K123" s="5">
        <f>E123/F123</f>
        <v>5.666666666666667</v>
      </c>
      <c r="L123" s="5">
        <v>191</v>
      </c>
      <c r="M123" s="5">
        <v>1</v>
      </c>
      <c r="N123" s="5">
        <v>6461</v>
      </c>
      <c r="O123" s="29">
        <f>E123/N123</f>
        <v>0.06314811948614765</v>
      </c>
      <c r="P123" s="28">
        <v>283</v>
      </c>
    </row>
    <row r="124" spans="2:16" ht="13.5">
      <c r="B124" s="27" t="s">
        <v>214</v>
      </c>
      <c r="C124" s="28">
        <v>13</v>
      </c>
      <c r="D124" s="27" t="s">
        <v>261</v>
      </c>
      <c r="E124" s="5">
        <v>377</v>
      </c>
      <c r="F124" s="28">
        <v>48</v>
      </c>
      <c r="G124" s="28">
        <v>17</v>
      </c>
      <c r="H124" s="12">
        <f>G124/F124</f>
        <v>0.3541666666666667</v>
      </c>
      <c r="I124" s="5">
        <v>31</v>
      </c>
      <c r="J124" s="5">
        <f>E124/G124</f>
        <v>22.176470588235293</v>
      </c>
      <c r="K124" s="5">
        <f>E124/F124</f>
        <v>7.854166666666667</v>
      </c>
      <c r="L124" s="5">
        <v>100</v>
      </c>
      <c r="M124" s="5">
        <v>1</v>
      </c>
      <c r="N124" s="5">
        <v>6017</v>
      </c>
      <c r="O124" s="29">
        <f>E124/N124</f>
        <v>0.06265580854246303</v>
      </c>
      <c r="P124" s="28">
        <v>351</v>
      </c>
    </row>
    <row r="125" spans="2:16" ht="13.5">
      <c r="B125" s="27" t="s">
        <v>318</v>
      </c>
      <c r="C125" s="28">
        <v>13</v>
      </c>
      <c r="D125" s="27" t="s">
        <v>262</v>
      </c>
      <c r="E125" s="5">
        <v>318</v>
      </c>
      <c r="F125" s="28">
        <v>44</v>
      </c>
      <c r="G125" s="28">
        <v>11</v>
      </c>
      <c r="H125" s="12">
        <f>G125/F125</f>
        <v>0.25</v>
      </c>
      <c r="I125" s="5">
        <v>33</v>
      </c>
      <c r="J125" s="5">
        <f>E125/G125</f>
        <v>28.90909090909091</v>
      </c>
      <c r="K125" s="5">
        <f>E125/F125</f>
        <v>7.2272727272727275</v>
      </c>
      <c r="L125" s="5">
        <v>179</v>
      </c>
      <c r="M125" s="5">
        <v>1</v>
      </c>
      <c r="N125" s="5">
        <v>5240</v>
      </c>
      <c r="O125" s="29">
        <f>E125/N125</f>
        <v>0.06068702290076336</v>
      </c>
      <c r="P125" s="28">
        <v>297</v>
      </c>
    </row>
    <row r="126" spans="2:16" ht="13.5">
      <c r="B126" s="27" t="s">
        <v>317</v>
      </c>
      <c r="C126" s="28">
        <v>4</v>
      </c>
      <c r="D126" s="27" t="s">
        <v>263</v>
      </c>
      <c r="E126" s="5">
        <v>322</v>
      </c>
      <c r="F126" s="28">
        <v>393</v>
      </c>
      <c r="G126" s="28">
        <v>44</v>
      </c>
      <c r="H126" s="12">
        <f>G126/F126</f>
        <v>0.11195928753180662</v>
      </c>
      <c r="I126" s="5">
        <v>349</v>
      </c>
      <c r="J126" s="5">
        <f>E126/G126</f>
        <v>7.318181818181818</v>
      </c>
      <c r="K126" s="5">
        <f>E126/F126</f>
        <v>0.8193384223918575</v>
      </c>
      <c r="L126" s="5">
        <v>95</v>
      </c>
      <c r="M126" s="5">
        <v>1</v>
      </c>
      <c r="N126" s="5">
        <v>5478</v>
      </c>
      <c r="O126" s="29">
        <f>E126/N126</f>
        <v>0.05878057685286601</v>
      </c>
      <c r="P126" s="28">
        <v>203</v>
      </c>
    </row>
    <row r="127" spans="2:16" ht="13.5">
      <c r="B127" s="27" t="s">
        <v>85</v>
      </c>
      <c r="C127" s="28">
        <v>6</v>
      </c>
      <c r="D127" s="27" t="s">
        <v>264</v>
      </c>
      <c r="E127" s="5">
        <v>345</v>
      </c>
      <c r="F127" s="28">
        <v>23</v>
      </c>
      <c r="G127" s="28">
        <v>10</v>
      </c>
      <c r="H127" s="12">
        <f>G127/F127</f>
        <v>0.43478260869565216</v>
      </c>
      <c r="I127" s="5">
        <v>13</v>
      </c>
      <c r="J127" s="5">
        <f>E127/G127</f>
        <v>34.5</v>
      </c>
      <c r="K127" s="5">
        <f>E127/F127</f>
        <v>15</v>
      </c>
      <c r="L127" s="5">
        <v>114</v>
      </c>
      <c r="M127" s="5">
        <v>1</v>
      </c>
      <c r="N127" s="5">
        <v>6141</v>
      </c>
      <c r="O127" s="29">
        <f>E127/N127</f>
        <v>0.056179775280898875</v>
      </c>
      <c r="P127" s="28">
        <v>216</v>
      </c>
    </row>
    <row r="128" spans="2:16" ht="13.5">
      <c r="B128" s="27" t="s">
        <v>36</v>
      </c>
      <c r="C128" s="28">
        <v>8</v>
      </c>
      <c r="D128" s="27" t="s">
        <v>266</v>
      </c>
      <c r="E128" s="5">
        <v>319</v>
      </c>
      <c r="F128" s="28">
        <v>20</v>
      </c>
      <c r="G128" s="28">
        <v>9</v>
      </c>
      <c r="H128" s="12">
        <f>G128/F128</f>
        <v>0.45</v>
      </c>
      <c r="I128" s="5">
        <v>11</v>
      </c>
      <c r="J128" s="5">
        <f>E128/G128</f>
        <v>35.44444444444444</v>
      </c>
      <c r="K128" s="5">
        <f>E128/F128</f>
        <v>15.95</v>
      </c>
      <c r="L128" s="5">
        <v>120</v>
      </c>
      <c r="M128" s="5">
        <v>1</v>
      </c>
      <c r="N128" s="5">
        <v>5815</v>
      </c>
      <c r="O128" s="29">
        <f>E128/N128</f>
        <v>0.05485812553740327</v>
      </c>
      <c r="P128" s="28">
        <v>290</v>
      </c>
    </row>
    <row r="129" spans="2:16" ht="13.5">
      <c r="B129" s="27" t="s">
        <v>317</v>
      </c>
      <c r="C129" s="28">
        <v>12</v>
      </c>
      <c r="D129" s="27" t="s">
        <v>267</v>
      </c>
      <c r="E129" s="5">
        <v>263</v>
      </c>
      <c r="F129" s="28">
        <v>21</v>
      </c>
      <c r="G129" s="28">
        <v>4</v>
      </c>
      <c r="H129" s="12">
        <f>G129/F129</f>
        <v>0.19047619047619047</v>
      </c>
      <c r="I129" s="5">
        <v>17</v>
      </c>
      <c r="J129" s="5">
        <f>E129/G129</f>
        <v>65.75</v>
      </c>
      <c r="K129" s="5">
        <f>E129/F129</f>
        <v>12.523809523809524</v>
      </c>
      <c r="L129" s="5">
        <v>166</v>
      </c>
      <c r="M129" s="5">
        <v>2</v>
      </c>
      <c r="N129" s="5">
        <v>5838</v>
      </c>
      <c r="O129" s="29">
        <f>E129/N129</f>
        <v>0.045049674546077424</v>
      </c>
      <c r="P129" s="28">
        <v>221</v>
      </c>
    </row>
    <row r="130" spans="2:16" ht="13.5">
      <c r="B130" s="27" t="s">
        <v>317</v>
      </c>
      <c r="C130" s="28">
        <v>19</v>
      </c>
      <c r="D130" s="27" t="s">
        <v>268</v>
      </c>
      <c r="E130" s="5">
        <v>257</v>
      </c>
      <c r="F130" s="28">
        <v>392</v>
      </c>
      <c r="G130" s="28">
        <v>42</v>
      </c>
      <c r="H130" s="12">
        <f>G130/F130</f>
        <v>0.10714285714285714</v>
      </c>
      <c r="I130" s="5">
        <v>350</v>
      </c>
      <c r="J130" s="5">
        <f>E130/G130</f>
        <v>6.119047619047619</v>
      </c>
      <c r="K130" s="5">
        <f>E130/F130</f>
        <v>0.6556122448979592</v>
      </c>
      <c r="L130" s="5">
        <v>49</v>
      </c>
      <c r="M130" s="5">
        <v>1</v>
      </c>
      <c r="N130" s="5">
        <v>5852</v>
      </c>
      <c r="O130" s="29">
        <f>E130/N130</f>
        <v>0.04391660970608339</v>
      </c>
      <c r="P130" s="28">
        <v>105</v>
      </c>
    </row>
    <row r="131" spans="2:16" ht="13.5">
      <c r="B131" s="27" t="s">
        <v>318</v>
      </c>
      <c r="C131" s="28">
        <v>17</v>
      </c>
      <c r="D131" s="27" t="s">
        <v>269</v>
      </c>
      <c r="E131" s="5">
        <v>216</v>
      </c>
      <c r="F131" s="28">
        <v>26</v>
      </c>
      <c r="G131" s="28">
        <v>10</v>
      </c>
      <c r="H131" s="12">
        <f>G131/F131</f>
        <v>0.38461538461538464</v>
      </c>
      <c r="I131" s="5">
        <v>16</v>
      </c>
      <c r="J131" s="5">
        <f>E131/G131</f>
        <v>21.6</v>
      </c>
      <c r="K131" s="5">
        <f>E131/F131</f>
        <v>8.307692307692308</v>
      </c>
      <c r="L131" s="5">
        <v>76</v>
      </c>
      <c r="M131" s="5">
        <v>1</v>
      </c>
      <c r="N131" s="5">
        <v>4927</v>
      </c>
      <c r="O131" s="29">
        <f>E131/N131</f>
        <v>0.04384006494824437</v>
      </c>
      <c r="P131" s="28">
        <v>189</v>
      </c>
    </row>
    <row r="132" spans="2:16" ht="13.5">
      <c r="B132" s="27" t="s">
        <v>36</v>
      </c>
      <c r="C132" s="28">
        <v>7</v>
      </c>
      <c r="D132" s="27" t="s">
        <v>270</v>
      </c>
      <c r="E132" s="5">
        <v>188</v>
      </c>
      <c r="F132" s="28">
        <v>6</v>
      </c>
      <c r="G132" s="28">
        <v>2</v>
      </c>
      <c r="H132" s="12">
        <f>G132/F132</f>
        <v>0.3333333333333333</v>
      </c>
      <c r="I132" s="5">
        <v>4</v>
      </c>
      <c r="J132" s="5">
        <f>E132/G132</f>
        <v>94</v>
      </c>
      <c r="K132" s="5">
        <f>E132/F132</f>
        <v>31.333333333333332</v>
      </c>
      <c r="L132" s="5">
        <v>174</v>
      </c>
      <c r="M132" s="5">
        <v>14</v>
      </c>
      <c r="N132" s="5">
        <v>5382</v>
      </c>
      <c r="O132" s="29">
        <f>E132/N132</f>
        <v>0.03493125232255667</v>
      </c>
      <c r="P132" s="28">
        <v>169</v>
      </c>
    </row>
    <row r="133" spans="2:16" ht="13.5">
      <c r="B133" s="27" t="s">
        <v>29</v>
      </c>
      <c r="C133" s="28">
        <v>4</v>
      </c>
      <c r="D133" s="27" t="s">
        <v>271</v>
      </c>
      <c r="E133" s="5">
        <v>190</v>
      </c>
      <c r="F133" s="28">
        <v>16</v>
      </c>
      <c r="G133" s="28">
        <v>9</v>
      </c>
      <c r="H133" s="12">
        <f>G133/F133</f>
        <v>0.5625</v>
      </c>
      <c r="I133" s="5">
        <v>7</v>
      </c>
      <c r="J133" s="5">
        <f>E133/G133</f>
        <v>21.11111111111111</v>
      </c>
      <c r="K133" s="5">
        <f>E133/F133</f>
        <v>11.875</v>
      </c>
      <c r="L133" s="5">
        <v>73</v>
      </c>
      <c r="M133" s="5">
        <v>1</v>
      </c>
      <c r="N133" s="5">
        <v>5715</v>
      </c>
      <c r="O133" s="29">
        <f>E133/N133</f>
        <v>0.033245844269466314</v>
      </c>
      <c r="P133" s="28">
        <v>172</v>
      </c>
    </row>
    <row r="134" spans="2:16" ht="13.5">
      <c r="B134" s="27" t="s">
        <v>112</v>
      </c>
      <c r="C134" s="28">
        <v>5</v>
      </c>
      <c r="D134" s="27" t="s">
        <v>272</v>
      </c>
      <c r="E134" s="5">
        <v>213</v>
      </c>
      <c r="F134" s="28">
        <v>89</v>
      </c>
      <c r="G134" s="28">
        <v>12</v>
      </c>
      <c r="H134" s="12">
        <f>G134/F134</f>
        <v>0.1348314606741573</v>
      </c>
      <c r="I134" s="5">
        <v>77</v>
      </c>
      <c r="J134" s="5">
        <f>E134/G134</f>
        <v>17.75</v>
      </c>
      <c r="K134" s="5">
        <f>E134/F134</f>
        <v>2.393258426966292</v>
      </c>
      <c r="L134" s="5">
        <v>80</v>
      </c>
      <c r="M134" s="5">
        <v>1</v>
      </c>
      <c r="N134" s="5">
        <v>6895</v>
      </c>
      <c r="O134" s="29">
        <f>E134/N134</f>
        <v>0.030891950688905004</v>
      </c>
      <c r="P134" s="28">
        <v>115</v>
      </c>
    </row>
    <row r="135" spans="2:16" ht="13.5">
      <c r="B135" s="27" t="s">
        <v>22</v>
      </c>
      <c r="C135" s="28">
        <v>3</v>
      </c>
      <c r="D135" s="27" t="s">
        <v>273</v>
      </c>
      <c r="E135" s="5">
        <v>185</v>
      </c>
      <c r="F135" s="28">
        <v>39</v>
      </c>
      <c r="G135" s="28">
        <v>11</v>
      </c>
      <c r="H135" s="12">
        <f>G135/F135</f>
        <v>0.28205128205128205</v>
      </c>
      <c r="I135" s="5">
        <v>28</v>
      </c>
      <c r="J135" s="5">
        <f>E135/G135</f>
        <v>16.818181818181817</v>
      </c>
      <c r="K135" s="5">
        <f>E135/F135</f>
        <v>4.743589743589744</v>
      </c>
      <c r="L135" s="5">
        <v>114</v>
      </c>
      <c r="M135" s="5">
        <v>1</v>
      </c>
      <c r="N135" s="5">
        <v>6431</v>
      </c>
      <c r="O135" s="29">
        <f>E135/N135</f>
        <v>0.028766910278339296</v>
      </c>
      <c r="P135" s="28">
        <v>69</v>
      </c>
    </row>
    <row r="136" spans="2:16" ht="13.5">
      <c r="B136" s="27" t="s">
        <v>319</v>
      </c>
      <c r="C136" s="28">
        <v>8</v>
      </c>
      <c r="D136" s="27" t="s">
        <v>274</v>
      </c>
      <c r="E136" s="5">
        <v>146</v>
      </c>
      <c r="F136" s="28">
        <v>36</v>
      </c>
      <c r="G136" s="28">
        <v>16</v>
      </c>
      <c r="H136" s="12">
        <f>G136/F136</f>
        <v>0.4444444444444444</v>
      </c>
      <c r="I136" s="5">
        <v>20</v>
      </c>
      <c r="J136" s="5">
        <f>E136/G136</f>
        <v>9.125</v>
      </c>
      <c r="K136" s="5">
        <f>E136/F136</f>
        <v>4.055555555555555</v>
      </c>
      <c r="L136" s="5">
        <v>24</v>
      </c>
      <c r="M136" s="5">
        <v>1</v>
      </c>
      <c r="N136" s="5">
        <v>5817</v>
      </c>
      <c r="O136" s="29">
        <f>E136/N136</f>
        <v>0.025098848203541343</v>
      </c>
      <c r="P136" s="28">
        <v>95</v>
      </c>
    </row>
    <row r="137" spans="2:16" ht="13.5">
      <c r="B137" s="27" t="s">
        <v>85</v>
      </c>
      <c r="C137" s="28">
        <v>13</v>
      </c>
      <c r="D137" s="27" t="s">
        <v>275</v>
      </c>
      <c r="E137" s="5">
        <v>138</v>
      </c>
      <c r="F137" s="28">
        <v>11</v>
      </c>
      <c r="G137" s="28">
        <v>9</v>
      </c>
      <c r="H137" s="12">
        <f>G137/F137</f>
        <v>0.8181818181818182</v>
      </c>
      <c r="I137" s="5">
        <v>2</v>
      </c>
      <c r="J137" s="5">
        <f>E137/G137</f>
        <v>15.333333333333334</v>
      </c>
      <c r="K137" s="5">
        <f>E137/F137</f>
        <v>12.545454545454545</v>
      </c>
      <c r="L137" s="5">
        <v>78</v>
      </c>
      <c r="M137" s="5">
        <v>2</v>
      </c>
      <c r="N137" s="5">
        <v>5565</v>
      </c>
      <c r="O137" s="29">
        <f>E137/N137</f>
        <v>0.024797843665768194</v>
      </c>
      <c r="P137" s="28">
        <v>86</v>
      </c>
    </row>
    <row r="138" spans="2:16" ht="13.5">
      <c r="B138" s="27" t="s">
        <v>317</v>
      </c>
      <c r="C138" s="28">
        <v>18</v>
      </c>
      <c r="D138" s="27" t="s">
        <v>276</v>
      </c>
      <c r="E138" s="5">
        <v>154</v>
      </c>
      <c r="F138" s="28">
        <v>31</v>
      </c>
      <c r="G138" s="28">
        <v>5</v>
      </c>
      <c r="H138" s="12">
        <f>G138/F138</f>
        <v>0.16129032258064516</v>
      </c>
      <c r="I138" s="5">
        <v>26</v>
      </c>
      <c r="J138" s="5">
        <f>E138/G138</f>
        <v>30.8</v>
      </c>
      <c r="K138" s="5">
        <f>E138/F138</f>
        <v>4.967741935483871</v>
      </c>
      <c r="L138" s="5">
        <v>111</v>
      </c>
      <c r="M138" s="5">
        <v>1</v>
      </c>
      <c r="N138" s="5">
        <v>6297</v>
      </c>
      <c r="O138" s="29">
        <f>E138/N138</f>
        <v>0.02445609020168334</v>
      </c>
      <c r="P138" s="28">
        <v>144</v>
      </c>
    </row>
    <row r="139" spans="2:16" ht="13.5">
      <c r="B139" s="27" t="s">
        <v>317</v>
      </c>
      <c r="C139" s="28">
        <v>15</v>
      </c>
      <c r="D139" s="27" t="s">
        <v>277</v>
      </c>
      <c r="E139" s="5">
        <v>153</v>
      </c>
      <c r="F139" s="28">
        <v>53</v>
      </c>
      <c r="G139" s="28">
        <v>18</v>
      </c>
      <c r="H139" s="12">
        <f>G139/F139</f>
        <v>0.33962264150943394</v>
      </c>
      <c r="I139" s="5">
        <v>35</v>
      </c>
      <c r="J139" s="5">
        <f>E139/G139</f>
        <v>8.5</v>
      </c>
      <c r="K139" s="5">
        <f>E139/F139</f>
        <v>2.8867924528301887</v>
      </c>
      <c r="L139" s="5">
        <v>29</v>
      </c>
      <c r="M139" s="5">
        <v>1</v>
      </c>
      <c r="N139" s="5">
        <v>7154</v>
      </c>
      <c r="O139" s="29">
        <f>E139/N139</f>
        <v>0.021386636846519428</v>
      </c>
      <c r="P139" s="28">
        <v>60</v>
      </c>
    </row>
    <row r="140" spans="2:16" ht="13.5">
      <c r="B140" s="27" t="s">
        <v>85</v>
      </c>
      <c r="C140" s="28">
        <v>14</v>
      </c>
      <c r="D140" s="27" t="s">
        <v>278</v>
      </c>
      <c r="E140" s="5">
        <v>127</v>
      </c>
      <c r="F140" s="28">
        <v>18</v>
      </c>
      <c r="G140" s="28">
        <v>1</v>
      </c>
      <c r="H140" s="12">
        <f>G140/F140</f>
        <v>0.05555555555555555</v>
      </c>
      <c r="I140" s="5">
        <v>17</v>
      </c>
      <c r="J140" s="5">
        <f>E140/G140</f>
        <v>127</v>
      </c>
      <c r="K140" s="5">
        <f>E140/F140</f>
        <v>7.055555555555555</v>
      </c>
      <c r="L140" s="5">
        <v>127</v>
      </c>
      <c r="M140" s="5">
        <v>127</v>
      </c>
      <c r="N140" s="5">
        <v>6206</v>
      </c>
      <c r="O140" s="29">
        <f>E140/N140</f>
        <v>0.02046406703190461</v>
      </c>
      <c r="P140" s="28">
        <v>10</v>
      </c>
    </row>
    <row r="141" spans="2:16" ht="13.5">
      <c r="B141" s="27" t="s">
        <v>36</v>
      </c>
      <c r="C141" s="28">
        <v>9</v>
      </c>
      <c r="D141" s="27" t="s">
        <v>279</v>
      </c>
      <c r="E141" s="5">
        <v>102</v>
      </c>
      <c r="F141" s="28">
        <v>20</v>
      </c>
      <c r="G141" s="28">
        <v>6</v>
      </c>
      <c r="H141" s="12">
        <f>G141/F141</f>
        <v>0.3</v>
      </c>
      <c r="I141" s="5">
        <v>14</v>
      </c>
      <c r="J141" s="5">
        <f>E141/G141</f>
        <v>17</v>
      </c>
      <c r="K141" s="5">
        <f>E141/F141</f>
        <v>5.1</v>
      </c>
      <c r="L141" s="5">
        <v>52</v>
      </c>
      <c r="M141" s="5">
        <v>1</v>
      </c>
      <c r="N141" s="5">
        <v>6103</v>
      </c>
      <c r="O141" s="29">
        <f>E141/N141</f>
        <v>0.016713091922005572</v>
      </c>
      <c r="P141" s="28">
        <v>90</v>
      </c>
    </row>
    <row r="142" spans="2:16" ht="13.5">
      <c r="B142" s="27" t="s">
        <v>317</v>
      </c>
      <c r="C142" s="28">
        <v>3</v>
      </c>
      <c r="D142" s="27" t="s">
        <v>280</v>
      </c>
      <c r="E142" s="5">
        <v>110</v>
      </c>
      <c r="F142" s="28">
        <v>20</v>
      </c>
      <c r="G142" s="28">
        <v>5</v>
      </c>
      <c r="H142" s="12">
        <f>G142/F142</f>
        <v>0.25</v>
      </c>
      <c r="I142" s="5">
        <v>15</v>
      </c>
      <c r="J142" s="5">
        <f>E142/G142</f>
        <v>22</v>
      </c>
      <c r="K142" s="5">
        <f>E142/F142</f>
        <v>5.5</v>
      </c>
      <c r="L142" s="5">
        <v>43</v>
      </c>
      <c r="M142" s="5">
        <v>9</v>
      </c>
      <c r="N142" s="5">
        <v>7394</v>
      </c>
      <c r="O142" s="29">
        <f>E142/N142</f>
        <v>0.014876927238301325</v>
      </c>
      <c r="P142" s="28">
        <v>91</v>
      </c>
    </row>
    <row r="143" spans="2:16" ht="13.5">
      <c r="B143" s="27" t="s">
        <v>322</v>
      </c>
      <c r="C143" s="28">
        <v>5</v>
      </c>
      <c r="D143" s="27" t="s">
        <v>281</v>
      </c>
      <c r="E143" s="5">
        <v>74</v>
      </c>
      <c r="F143" s="28">
        <v>12</v>
      </c>
      <c r="G143" s="28">
        <v>2</v>
      </c>
      <c r="H143" s="12">
        <f>G143/F143</f>
        <v>0.16666666666666666</v>
      </c>
      <c r="I143" s="5">
        <v>10</v>
      </c>
      <c r="J143" s="5">
        <f>E143/G143</f>
        <v>37</v>
      </c>
      <c r="K143" s="5">
        <f>E143/F143</f>
        <v>6.166666666666667</v>
      </c>
      <c r="L143" s="5">
        <v>68</v>
      </c>
      <c r="M143" s="5">
        <v>6</v>
      </c>
      <c r="N143" s="5">
        <v>6098</v>
      </c>
      <c r="O143" s="29">
        <f>E143/N143</f>
        <v>0.012135126270908495</v>
      </c>
      <c r="P143" s="28">
        <v>69</v>
      </c>
    </row>
    <row r="144" spans="2:16" ht="13.5">
      <c r="B144" s="27" t="s">
        <v>321</v>
      </c>
      <c r="C144" s="28">
        <v>6</v>
      </c>
      <c r="D144" s="27" t="s">
        <v>282</v>
      </c>
      <c r="E144" s="5">
        <v>70</v>
      </c>
      <c r="F144" s="28">
        <v>9</v>
      </c>
      <c r="G144" s="28">
        <v>3</v>
      </c>
      <c r="H144" s="12">
        <f>G144/F144</f>
        <v>0.3333333333333333</v>
      </c>
      <c r="I144" s="5">
        <v>6</v>
      </c>
      <c r="J144" s="5">
        <f>E144/G144</f>
        <v>23.333333333333332</v>
      </c>
      <c r="K144" s="5">
        <f>E144/F144</f>
        <v>7.777777777777778</v>
      </c>
      <c r="L144" s="5">
        <v>32</v>
      </c>
      <c r="M144" s="5">
        <v>7</v>
      </c>
      <c r="N144" s="5">
        <v>5901</v>
      </c>
      <c r="O144" s="29">
        <f>E144/N144</f>
        <v>0.011862396204033215</v>
      </c>
      <c r="P144" s="28">
        <v>51</v>
      </c>
    </row>
    <row r="145" spans="2:16" ht="13.5">
      <c r="B145" s="27" t="s">
        <v>85</v>
      </c>
      <c r="C145" s="28">
        <v>10</v>
      </c>
      <c r="D145" s="27" t="s">
        <v>283</v>
      </c>
      <c r="E145" s="5">
        <v>65</v>
      </c>
      <c r="F145" s="28">
        <v>16</v>
      </c>
      <c r="G145" s="28">
        <v>3</v>
      </c>
      <c r="H145" s="12">
        <f>G145/F145</f>
        <v>0.1875</v>
      </c>
      <c r="I145" s="5">
        <v>13</v>
      </c>
      <c r="J145" s="5">
        <f>E145/G145</f>
        <v>21.666666666666668</v>
      </c>
      <c r="K145" s="5">
        <f>E145/F145</f>
        <v>4.0625</v>
      </c>
      <c r="L145" s="5">
        <v>57</v>
      </c>
      <c r="M145" s="5">
        <v>2</v>
      </c>
      <c r="N145" s="5">
        <v>5749</v>
      </c>
      <c r="O145" s="29">
        <f>E145/N145</f>
        <v>0.011306314141589842</v>
      </c>
      <c r="P145" s="28">
        <v>36</v>
      </c>
    </row>
    <row r="146" spans="2:16" ht="13.5">
      <c r="B146" s="27" t="s">
        <v>317</v>
      </c>
      <c r="C146" s="28">
        <v>10</v>
      </c>
      <c r="D146" s="27" t="s">
        <v>284</v>
      </c>
      <c r="E146" s="5">
        <v>68</v>
      </c>
      <c r="F146" s="28">
        <v>43</v>
      </c>
      <c r="G146" s="28">
        <v>9</v>
      </c>
      <c r="H146" s="12">
        <f>G146/F146</f>
        <v>0.20930232558139536</v>
      </c>
      <c r="I146" s="5">
        <v>34</v>
      </c>
      <c r="J146" s="5">
        <f>E146/G146</f>
        <v>7.555555555555555</v>
      </c>
      <c r="K146" s="5">
        <f>E146/F146</f>
        <v>1.5813953488372092</v>
      </c>
      <c r="L146" s="5">
        <v>37</v>
      </c>
      <c r="M146" s="5">
        <v>1</v>
      </c>
      <c r="N146" s="5">
        <v>6257</v>
      </c>
      <c r="O146" s="29">
        <f>E146/N146</f>
        <v>0.010867828032603484</v>
      </c>
      <c r="P146" s="28">
        <v>49</v>
      </c>
    </row>
    <row r="147" spans="2:16" ht="13.5">
      <c r="B147" s="27" t="s">
        <v>321</v>
      </c>
      <c r="C147" s="28">
        <v>5</v>
      </c>
      <c r="D147" s="27" t="s">
        <v>285</v>
      </c>
      <c r="E147" s="5">
        <v>65</v>
      </c>
      <c r="F147" s="28">
        <v>46</v>
      </c>
      <c r="G147" s="28">
        <v>5</v>
      </c>
      <c r="H147" s="12">
        <f>G147/F147</f>
        <v>0.10869565217391304</v>
      </c>
      <c r="I147" s="5">
        <v>41</v>
      </c>
      <c r="J147" s="5">
        <f>E147/G147</f>
        <v>13</v>
      </c>
      <c r="K147" s="5">
        <f>E147/F147</f>
        <v>1.4130434782608696</v>
      </c>
      <c r="L147" s="5">
        <v>34</v>
      </c>
      <c r="M147" s="5">
        <v>3</v>
      </c>
      <c r="N147" s="5">
        <v>6032</v>
      </c>
      <c r="O147" s="29">
        <f>E147/N147</f>
        <v>0.010775862068965518</v>
      </c>
      <c r="P147" s="28">
        <v>54</v>
      </c>
    </row>
    <row r="148" spans="2:16" ht="13.5">
      <c r="B148" s="27" t="s">
        <v>318</v>
      </c>
      <c r="C148" s="28">
        <v>11</v>
      </c>
      <c r="D148" s="27" t="s">
        <v>286</v>
      </c>
      <c r="E148" s="5">
        <v>43</v>
      </c>
      <c r="F148" s="28">
        <v>8</v>
      </c>
      <c r="G148" s="28">
        <v>2</v>
      </c>
      <c r="H148" s="12">
        <f>G148/F148</f>
        <v>0.25</v>
      </c>
      <c r="I148" s="5">
        <v>6</v>
      </c>
      <c r="J148" s="5">
        <f>E148/G148</f>
        <v>21.5</v>
      </c>
      <c r="K148" s="5">
        <f>E148/F148</f>
        <v>5.375</v>
      </c>
      <c r="L148" s="5">
        <v>28</v>
      </c>
      <c r="M148" s="5">
        <v>15</v>
      </c>
      <c r="N148" s="5">
        <v>5448</v>
      </c>
      <c r="O148" s="29">
        <f>E148/N148</f>
        <v>0.0078928046989721</v>
      </c>
      <c r="P148" s="28">
        <v>23</v>
      </c>
    </row>
    <row r="149" spans="2:16" ht="13.5">
      <c r="B149" s="27" t="s">
        <v>100</v>
      </c>
      <c r="C149" s="28">
        <v>8</v>
      </c>
      <c r="D149" s="27" t="s">
        <v>287</v>
      </c>
      <c r="E149" s="5">
        <v>43</v>
      </c>
      <c r="F149" s="28">
        <v>33</v>
      </c>
      <c r="G149" s="28">
        <v>5</v>
      </c>
      <c r="H149" s="12">
        <f>G149/F149</f>
        <v>0.15151515151515152</v>
      </c>
      <c r="I149" s="5">
        <v>28</v>
      </c>
      <c r="J149" s="5">
        <f>E149/G149</f>
        <v>8.6</v>
      </c>
      <c r="K149" s="5">
        <f>E149/F149</f>
        <v>1.303030303030303</v>
      </c>
      <c r="L149" s="5">
        <v>27</v>
      </c>
      <c r="M149" s="5">
        <v>1</v>
      </c>
      <c r="N149" s="5">
        <v>5821</v>
      </c>
      <c r="O149" s="29">
        <f>E149/N149</f>
        <v>0.0073870468991582205</v>
      </c>
      <c r="P149" s="28">
        <v>40</v>
      </c>
    </row>
    <row r="150" spans="2:16" ht="13.5">
      <c r="B150" s="27" t="s">
        <v>36</v>
      </c>
      <c r="C150" s="28">
        <v>13</v>
      </c>
      <c r="D150" s="27" t="s">
        <v>288</v>
      </c>
      <c r="E150" s="5">
        <v>32</v>
      </c>
      <c r="F150" s="28">
        <v>11</v>
      </c>
      <c r="G150" s="28">
        <v>5</v>
      </c>
      <c r="H150" s="12">
        <f>G150/F150</f>
        <v>0.45454545454545453</v>
      </c>
      <c r="I150" s="5">
        <v>6</v>
      </c>
      <c r="J150" s="5">
        <f>E150/G150</f>
        <v>6.4</v>
      </c>
      <c r="K150" s="5">
        <f>E150/F150</f>
        <v>2.909090909090909</v>
      </c>
      <c r="L150" s="5">
        <v>16</v>
      </c>
      <c r="M150" s="5">
        <v>1</v>
      </c>
      <c r="N150" s="5">
        <v>5195</v>
      </c>
      <c r="O150" s="29">
        <f>E150/N150</f>
        <v>0.006159769008662175</v>
      </c>
      <c r="P150" s="28">
        <v>27</v>
      </c>
    </row>
    <row r="151" spans="2:16" ht="13.5">
      <c r="B151" s="27" t="s">
        <v>85</v>
      </c>
      <c r="C151" s="28">
        <v>11</v>
      </c>
      <c r="D151" s="27" t="s">
        <v>289</v>
      </c>
      <c r="E151" s="5">
        <v>24</v>
      </c>
      <c r="F151" s="28">
        <v>3</v>
      </c>
      <c r="G151" s="28">
        <v>1</v>
      </c>
      <c r="H151" s="12">
        <f>G151/F151</f>
        <v>0.3333333333333333</v>
      </c>
      <c r="I151" s="5">
        <v>2</v>
      </c>
      <c r="J151" s="5">
        <f>E151/G151</f>
        <v>24</v>
      </c>
      <c r="K151" s="5">
        <f>E151/F151</f>
        <v>8</v>
      </c>
      <c r="L151" s="5">
        <v>24</v>
      </c>
      <c r="M151" s="5">
        <v>24</v>
      </c>
      <c r="N151" s="5">
        <v>6135</v>
      </c>
      <c r="O151" s="29">
        <f>E151/N151</f>
        <v>0.003911980440097799</v>
      </c>
      <c r="P151" s="28">
        <v>17</v>
      </c>
    </row>
    <row r="152" spans="2:16" ht="13.5">
      <c r="B152" s="27" t="s">
        <v>85</v>
      </c>
      <c r="C152" s="28">
        <v>14</v>
      </c>
      <c r="D152" s="27" t="s">
        <v>290</v>
      </c>
      <c r="E152" s="5">
        <v>15</v>
      </c>
      <c r="F152" s="28">
        <v>30</v>
      </c>
      <c r="G152" s="28">
        <v>3</v>
      </c>
      <c r="H152" s="12">
        <f>G152/F152</f>
        <v>0.1</v>
      </c>
      <c r="I152" s="5">
        <v>27</v>
      </c>
      <c r="J152" s="5">
        <f>E152/G152</f>
        <v>5</v>
      </c>
      <c r="K152" s="5">
        <f>E152/F152</f>
        <v>0.5</v>
      </c>
      <c r="L152" s="5">
        <v>7</v>
      </c>
      <c r="M152" s="5">
        <v>2</v>
      </c>
      <c r="N152" s="5">
        <v>6206</v>
      </c>
      <c r="O152" s="29">
        <f>E152/N152</f>
        <v>0.0024170157911698356</v>
      </c>
      <c r="P152" s="28">
        <v>14</v>
      </c>
    </row>
    <row r="153" spans="2:16" ht="13.5">
      <c r="B153" s="27" t="s">
        <v>103</v>
      </c>
      <c r="C153" s="28">
        <v>2</v>
      </c>
      <c r="D153" s="27" t="s">
        <v>291</v>
      </c>
      <c r="E153" s="5">
        <v>12</v>
      </c>
      <c r="F153" s="28">
        <v>6</v>
      </c>
      <c r="G153" s="28">
        <v>2</v>
      </c>
      <c r="H153" s="12">
        <f>G153/F153</f>
        <v>0.3333333333333333</v>
      </c>
      <c r="I153" s="5">
        <v>4</v>
      </c>
      <c r="J153" s="5">
        <f>E153/G153</f>
        <v>6</v>
      </c>
      <c r="K153" s="5">
        <f>E153/F153</f>
        <v>2</v>
      </c>
      <c r="L153" s="5">
        <v>18</v>
      </c>
      <c r="M153" s="5">
        <v>6</v>
      </c>
      <c r="N153" s="5">
        <v>5921</v>
      </c>
      <c r="O153" s="29">
        <f>E153/N153</f>
        <v>0.0020266846816416146</v>
      </c>
      <c r="P153" s="28">
        <v>12</v>
      </c>
    </row>
    <row r="154" spans="2:16" ht="13.5">
      <c r="B154" s="27" t="s">
        <v>34</v>
      </c>
      <c r="C154" s="28">
        <v>3</v>
      </c>
      <c r="D154" s="27" t="s">
        <v>294</v>
      </c>
      <c r="E154" s="42" t="s">
        <v>314</v>
      </c>
      <c r="F154" s="28">
        <v>1</v>
      </c>
      <c r="G154" s="42" t="s">
        <v>314</v>
      </c>
      <c r="H154" s="42" t="s">
        <v>314</v>
      </c>
      <c r="I154" s="5">
        <v>1</v>
      </c>
      <c r="J154" s="42" t="s">
        <v>314</v>
      </c>
      <c r="K154" s="42" t="s">
        <v>314</v>
      </c>
      <c r="L154" s="42" t="s">
        <v>314</v>
      </c>
      <c r="M154" s="42" t="s">
        <v>314</v>
      </c>
      <c r="N154" s="5">
        <v>5603</v>
      </c>
      <c r="O154" s="42" t="s">
        <v>314</v>
      </c>
      <c r="P154" s="42" t="s">
        <v>314</v>
      </c>
    </row>
    <row r="155" spans="2:16" ht="13.5">
      <c r="B155" s="40" t="s">
        <v>251</v>
      </c>
      <c r="C155" s="41">
        <v>3</v>
      </c>
      <c r="D155" s="40" t="s">
        <v>296</v>
      </c>
      <c r="E155" s="42" t="s">
        <v>314</v>
      </c>
      <c r="F155" s="42" t="s">
        <v>314</v>
      </c>
      <c r="G155" s="42" t="s">
        <v>314</v>
      </c>
      <c r="H155" s="42" t="s">
        <v>314</v>
      </c>
      <c r="I155" s="42" t="s">
        <v>314</v>
      </c>
      <c r="J155" s="42" t="s">
        <v>314</v>
      </c>
      <c r="K155" s="42" t="s">
        <v>314</v>
      </c>
      <c r="L155" s="42" t="s">
        <v>314</v>
      </c>
      <c r="M155" s="42" t="s">
        <v>314</v>
      </c>
      <c r="N155" s="43">
        <v>5137</v>
      </c>
      <c r="O155" s="42" t="s">
        <v>314</v>
      </c>
      <c r="P155" s="42" t="s">
        <v>314</v>
      </c>
    </row>
    <row r="156" spans="2:16" ht="13.5">
      <c r="B156" s="40" t="s">
        <v>91</v>
      </c>
      <c r="C156" s="41">
        <v>6</v>
      </c>
      <c r="D156" s="40" t="s">
        <v>297</v>
      </c>
      <c r="E156" s="42" t="s">
        <v>314</v>
      </c>
      <c r="F156" s="42" t="s">
        <v>314</v>
      </c>
      <c r="G156" s="42" t="s">
        <v>314</v>
      </c>
      <c r="H156" s="42" t="s">
        <v>314</v>
      </c>
      <c r="I156" s="42" t="s">
        <v>314</v>
      </c>
      <c r="J156" s="42" t="s">
        <v>314</v>
      </c>
      <c r="K156" s="42" t="s">
        <v>314</v>
      </c>
      <c r="L156" s="42" t="s">
        <v>314</v>
      </c>
      <c r="M156" s="42" t="s">
        <v>314</v>
      </c>
      <c r="N156" s="43">
        <v>6256</v>
      </c>
      <c r="O156" s="42" t="s">
        <v>314</v>
      </c>
      <c r="P156" s="42" t="s">
        <v>314</v>
      </c>
    </row>
    <row r="157" spans="2:16" ht="13.5">
      <c r="B157" s="40" t="s">
        <v>36</v>
      </c>
      <c r="C157" s="41">
        <v>12</v>
      </c>
      <c r="D157" s="40" t="s">
        <v>293</v>
      </c>
      <c r="E157" s="42" t="s">
        <v>314</v>
      </c>
      <c r="F157" s="42" t="s">
        <v>314</v>
      </c>
      <c r="G157" s="42" t="s">
        <v>314</v>
      </c>
      <c r="H157" s="42" t="s">
        <v>314</v>
      </c>
      <c r="I157" s="42" t="s">
        <v>314</v>
      </c>
      <c r="J157" s="42" t="s">
        <v>314</v>
      </c>
      <c r="K157" s="42" t="s">
        <v>314</v>
      </c>
      <c r="L157" s="42" t="s">
        <v>314</v>
      </c>
      <c r="M157" s="42" t="s">
        <v>314</v>
      </c>
      <c r="N157" s="43">
        <v>5678</v>
      </c>
      <c r="O157" s="42" t="s">
        <v>314</v>
      </c>
      <c r="P157" s="42" t="s">
        <v>314</v>
      </c>
    </row>
    <row r="158" spans="2:16" ht="13.5">
      <c r="B158" s="62" t="s">
        <v>10</v>
      </c>
      <c r="C158" s="63"/>
      <c r="D158" s="64"/>
      <c r="E158" s="44">
        <f>SUM(E4:E157)</f>
        <v>789495</v>
      </c>
      <c r="F158" s="44">
        <f>SUM(F4:F157)</f>
        <v>36473</v>
      </c>
      <c r="G158" s="44">
        <f>SUM(G4:G157)</f>
        <v>9892</v>
      </c>
      <c r="H158" s="45">
        <f>G158/F158</f>
        <v>0.27121432292380665</v>
      </c>
      <c r="I158" s="44">
        <f>SUM(I4:I157)</f>
        <v>26581</v>
      </c>
      <c r="J158" s="44">
        <f>E158/G158</f>
        <v>79.8114638091387</v>
      </c>
      <c r="K158" s="44">
        <f>E158/F158</f>
        <v>21.64601211855345</v>
      </c>
      <c r="L158" s="44"/>
      <c r="M158" s="44"/>
      <c r="N158" s="44"/>
      <c r="O158" s="44"/>
      <c r="P158" s="44">
        <f>SUM(P4:P157)</f>
        <v>552598</v>
      </c>
    </row>
    <row r="160" spans="2:16" ht="33">
      <c r="B160" s="58" t="s">
        <v>327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2:16" ht="33">
      <c r="B161" s="60" t="s">
        <v>328</v>
      </c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2:16" ht="72">
      <c r="B162" s="31" t="s">
        <v>11</v>
      </c>
      <c r="C162" s="32" t="s">
        <v>12</v>
      </c>
      <c r="D162" s="33" t="s">
        <v>13</v>
      </c>
      <c r="E162" s="34" t="s">
        <v>0</v>
      </c>
      <c r="F162" s="34" t="s">
        <v>1</v>
      </c>
      <c r="G162" s="34" t="s">
        <v>2</v>
      </c>
      <c r="H162" s="34" t="s">
        <v>3</v>
      </c>
      <c r="I162" s="34" t="s">
        <v>4</v>
      </c>
      <c r="J162" s="34" t="s">
        <v>5</v>
      </c>
      <c r="K162" s="34" t="s">
        <v>6</v>
      </c>
      <c r="L162" s="34" t="s">
        <v>137</v>
      </c>
      <c r="M162" s="34" t="s">
        <v>38</v>
      </c>
      <c r="N162" s="34" t="s">
        <v>15</v>
      </c>
      <c r="O162" s="34" t="s">
        <v>16</v>
      </c>
      <c r="P162" s="3" t="s">
        <v>301</v>
      </c>
    </row>
    <row r="163" spans="2:16" ht="13.5">
      <c r="B163" s="30" t="s">
        <v>186</v>
      </c>
      <c r="C163" s="35">
        <v>4</v>
      </c>
      <c r="D163" s="30" t="s">
        <v>187</v>
      </c>
      <c r="E163" s="36">
        <v>7644</v>
      </c>
      <c r="F163" s="36">
        <v>160</v>
      </c>
      <c r="G163" s="36">
        <v>50</v>
      </c>
      <c r="H163" s="37">
        <f>G163/F163</f>
        <v>0.3125</v>
      </c>
      <c r="I163" s="36">
        <v>110</v>
      </c>
      <c r="J163" s="36">
        <v>153</v>
      </c>
      <c r="K163" s="36">
        <v>48</v>
      </c>
      <c r="L163" s="36">
        <v>2097</v>
      </c>
      <c r="M163" s="36">
        <v>1</v>
      </c>
      <c r="N163" s="36">
        <v>6110</v>
      </c>
      <c r="O163" s="38">
        <f>E163/N163</f>
        <v>1.251063829787234</v>
      </c>
      <c r="P163" s="36">
        <v>2713</v>
      </c>
    </row>
    <row r="164" spans="2:16" ht="13.5">
      <c r="B164" s="30" t="s">
        <v>32</v>
      </c>
      <c r="C164" s="35">
        <v>4</v>
      </c>
      <c r="D164" s="30" t="s">
        <v>243</v>
      </c>
      <c r="E164" s="36">
        <v>938</v>
      </c>
      <c r="F164" s="36">
        <v>96</v>
      </c>
      <c r="G164" s="36">
        <v>27</v>
      </c>
      <c r="H164" s="37">
        <f>G164/F164</f>
        <v>0.28125</v>
      </c>
      <c r="I164" s="36">
        <v>69</v>
      </c>
      <c r="J164" s="36">
        <v>35</v>
      </c>
      <c r="K164" s="36">
        <v>10</v>
      </c>
      <c r="L164" s="36">
        <v>621</v>
      </c>
      <c r="M164" s="36">
        <v>1</v>
      </c>
      <c r="N164" s="36">
        <v>6204</v>
      </c>
      <c r="O164" s="38">
        <f>E164/N164</f>
        <v>0.15119277885235333</v>
      </c>
      <c r="P164" s="36">
        <v>658</v>
      </c>
    </row>
    <row r="165" spans="2:16" ht="13.5">
      <c r="B165" s="30" t="s">
        <v>34</v>
      </c>
      <c r="C165" s="35">
        <v>1</v>
      </c>
      <c r="D165" s="30" t="s">
        <v>253</v>
      </c>
      <c r="E165" s="36">
        <v>435</v>
      </c>
      <c r="F165" s="36">
        <v>11</v>
      </c>
      <c r="G165" s="36">
        <v>5</v>
      </c>
      <c r="H165" s="37">
        <f>G165/F165</f>
        <v>0.45454545454545453</v>
      </c>
      <c r="I165" s="36">
        <v>6</v>
      </c>
      <c r="J165" s="36">
        <v>87</v>
      </c>
      <c r="K165" s="36">
        <v>40</v>
      </c>
      <c r="L165" s="36">
        <v>248</v>
      </c>
      <c r="M165" s="36">
        <v>23</v>
      </c>
      <c r="N165" s="36">
        <v>5651</v>
      </c>
      <c r="O165" s="38">
        <f>E165/N165</f>
        <v>0.07697752610157495</v>
      </c>
      <c r="P165" s="36">
        <v>415</v>
      </c>
    </row>
    <row r="166" spans="2:16" ht="13.5">
      <c r="B166" s="30" t="s">
        <v>318</v>
      </c>
      <c r="C166" s="35">
        <v>41</v>
      </c>
      <c r="D166" s="30" t="s">
        <v>265</v>
      </c>
      <c r="E166" s="36">
        <v>346</v>
      </c>
      <c r="F166" s="36">
        <v>35</v>
      </c>
      <c r="G166" s="36">
        <v>7</v>
      </c>
      <c r="H166" s="37">
        <f>G166/F166</f>
        <v>0.2</v>
      </c>
      <c r="I166" s="36">
        <v>28</v>
      </c>
      <c r="J166" s="36">
        <v>49</v>
      </c>
      <c r="K166" s="36">
        <v>10</v>
      </c>
      <c r="L166" s="36">
        <v>226</v>
      </c>
      <c r="M166" s="36">
        <v>1</v>
      </c>
      <c r="N166" s="36">
        <v>6182</v>
      </c>
      <c r="O166" s="38">
        <f>E166/N166</f>
        <v>0.05596894208993853</v>
      </c>
      <c r="P166" s="36">
        <v>319</v>
      </c>
    </row>
    <row r="167" spans="2:16" ht="13.5">
      <c r="B167" s="30" t="s">
        <v>319</v>
      </c>
      <c r="C167" s="35">
        <v>11</v>
      </c>
      <c r="D167" s="30" t="s">
        <v>292</v>
      </c>
      <c r="E167" s="36">
        <v>3</v>
      </c>
      <c r="F167" s="36">
        <v>11</v>
      </c>
      <c r="G167" s="36">
        <v>2</v>
      </c>
      <c r="H167" s="37">
        <f>G167/F167</f>
        <v>0.18181818181818182</v>
      </c>
      <c r="I167" s="36">
        <v>9</v>
      </c>
      <c r="J167" s="36">
        <v>2</v>
      </c>
      <c r="K167" s="36">
        <v>0</v>
      </c>
      <c r="L167" s="36">
        <v>2</v>
      </c>
      <c r="M167" s="36">
        <v>1</v>
      </c>
      <c r="N167" s="36">
        <v>6497</v>
      </c>
      <c r="O167" s="38">
        <f>E167/N167</f>
        <v>0.00046175157765122367</v>
      </c>
      <c r="P167" s="36">
        <v>2</v>
      </c>
    </row>
    <row r="168" spans="2:16" ht="13.5">
      <c r="B168" s="65" t="s">
        <v>85</v>
      </c>
      <c r="C168" s="66">
        <v>8</v>
      </c>
      <c r="D168" s="65" t="s">
        <v>295</v>
      </c>
      <c r="E168" s="67" t="s">
        <v>314</v>
      </c>
      <c r="F168" s="67" t="s">
        <v>314</v>
      </c>
      <c r="G168" s="67" t="s">
        <v>314</v>
      </c>
      <c r="H168" s="67" t="s">
        <v>314</v>
      </c>
      <c r="I168" s="67" t="s">
        <v>314</v>
      </c>
      <c r="J168" s="67" t="s">
        <v>314</v>
      </c>
      <c r="K168" s="67" t="s">
        <v>314</v>
      </c>
      <c r="L168" s="67" t="s">
        <v>314</v>
      </c>
      <c r="M168" s="67" t="s">
        <v>314</v>
      </c>
      <c r="N168" s="68">
        <v>6461</v>
      </c>
      <c r="O168" s="67" t="s">
        <v>314</v>
      </c>
      <c r="P168" s="67" t="s">
        <v>314</v>
      </c>
    </row>
  </sheetData>
  <sheetProtection/>
  <mergeCells count="6">
    <mergeCell ref="B1:D1"/>
    <mergeCell ref="E1:P1"/>
    <mergeCell ref="B2:D2"/>
    <mergeCell ref="B160:P160"/>
    <mergeCell ref="B161:P161"/>
    <mergeCell ref="B158:D1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2017-12-30T06:00:01Z</dcterms:created>
  <dcterms:modified xsi:type="dcterms:W3CDTF">2018-01-04T15:35:04Z</dcterms:modified>
  <cp:category/>
  <cp:version/>
  <cp:contentType/>
  <cp:contentStatus/>
</cp:coreProperties>
</file>